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19875" windowHeight="75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33" i="1" l="1"/>
  <c r="M33" i="1"/>
  <c r="L33" i="1"/>
  <c r="K33" i="1"/>
  <c r="J33" i="1"/>
  <c r="I33" i="1"/>
  <c r="H33" i="1"/>
  <c r="G33" i="1"/>
  <c r="F33" i="1"/>
  <c r="E33" i="1"/>
  <c r="D33" i="1"/>
  <c r="C33" i="1"/>
  <c r="G27" i="1" l="1"/>
  <c r="C34" i="1" l="1"/>
  <c r="F27" i="1" l="1"/>
  <c r="H12" i="1" l="1"/>
  <c r="O31" i="1" l="1"/>
  <c r="N27" i="1"/>
  <c r="M27" i="1"/>
  <c r="L27" i="1"/>
  <c r="K27" i="1"/>
  <c r="J27" i="1"/>
  <c r="I27" i="1"/>
  <c r="H27" i="1"/>
  <c r="E27" i="1"/>
  <c r="D27" i="1"/>
  <c r="C27" i="1"/>
  <c r="O27" i="1" s="1"/>
  <c r="O26" i="1"/>
  <c r="O25" i="1"/>
  <c r="O24" i="1"/>
  <c r="O23" i="1"/>
  <c r="O22" i="1"/>
  <c r="O21" i="1"/>
  <c r="B21" i="1"/>
  <c r="N19" i="1"/>
  <c r="M19" i="1"/>
  <c r="L19" i="1"/>
  <c r="K19" i="1"/>
  <c r="J19" i="1"/>
  <c r="I19" i="1"/>
  <c r="H19" i="1"/>
  <c r="G19" i="1"/>
  <c r="F19" i="1"/>
  <c r="E19" i="1"/>
  <c r="D19" i="1"/>
  <c r="C19" i="1"/>
  <c r="O18" i="1"/>
  <c r="O17" i="1"/>
  <c r="O16" i="1"/>
  <c r="O15" i="1"/>
  <c r="O14" i="1"/>
  <c r="N12" i="1"/>
  <c r="M12" i="1"/>
  <c r="L12" i="1"/>
  <c r="K12" i="1"/>
  <c r="J12" i="1"/>
  <c r="I12" i="1"/>
  <c r="G12" i="1"/>
  <c r="F12" i="1"/>
  <c r="E12" i="1"/>
  <c r="D12" i="1"/>
  <c r="C12" i="1"/>
  <c r="O12" i="1" s="1"/>
  <c r="O11" i="1"/>
  <c r="O10" i="1"/>
  <c r="O9" i="1"/>
  <c r="O8" i="1"/>
  <c r="O7" i="1"/>
  <c r="O6" i="1"/>
  <c r="O4" i="1"/>
  <c r="E28" i="1" l="1"/>
  <c r="E29" i="1" s="1"/>
  <c r="E34" i="1" s="1"/>
  <c r="F28" i="1"/>
  <c r="F29" i="1" s="1"/>
  <c r="F34" i="1" s="1"/>
  <c r="G28" i="1"/>
  <c r="G29" i="1" s="1"/>
  <c r="G34" i="1" s="1"/>
  <c r="H28" i="1"/>
  <c r="H29" i="1" s="1"/>
  <c r="H34" i="1" s="1"/>
  <c r="J28" i="1"/>
  <c r="J29" i="1" s="1"/>
  <c r="J34" i="1" s="1"/>
  <c r="K28" i="1"/>
  <c r="K29" i="1" s="1"/>
  <c r="K34" i="1" s="1"/>
  <c r="L28" i="1"/>
  <c r="L29" i="1" s="1"/>
  <c r="L34" i="1" s="1"/>
  <c r="M28" i="1"/>
  <c r="M29" i="1" s="1"/>
  <c r="M34" i="1" s="1"/>
  <c r="N28" i="1"/>
  <c r="N29" i="1" s="1"/>
  <c r="N34" i="1" s="1"/>
  <c r="I28" i="1"/>
  <c r="I29" i="1" s="1"/>
  <c r="I34" i="1" s="1"/>
  <c r="D28" i="1"/>
  <c r="D29" i="1" s="1"/>
  <c r="D34" i="1" s="1"/>
  <c r="C28" i="1"/>
  <c r="O28" i="1" s="1"/>
  <c r="O29" i="1" s="1"/>
  <c r="O19" i="1"/>
  <c r="O33" i="1"/>
</calcChain>
</file>

<file path=xl/sharedStrings.xml><?xml version="1.0" encoding="utf-8"?>
<sst xmlns="http://schemas.openxmlformats.org/spreadsheetml/2006/main" count="71" uniqueCount="55">
  <si>
    <t>Jan</t>
  </si>
  <si>
    <t>Feb</t>
  </si>
  <si>
    <t>March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</si>
  <si>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</si>
  <si>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</si>
  <si>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</si>
  <si>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</si>
  <si>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</si>
  <si>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</si>
  <si>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</si>
  <si>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</si>
  <si>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</si>
  <si>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Total</t>
  </si>
  <si>
    <t>Begnning Balance</t>
  </si>
  <si>
    <t>Donations:</t>
  </si>
  <si>
    <t>A New Vision</t>
  </si>
  <si>
    <t>Living the Program</t>
  </si>
  <si>
    <t>Back to Basics</t>
  </si>
  <si>
    <t>Promise of Freedom</t>
  </si>
  <si>
    <t xml:space="preserve"> </t>
  </si>
  <si>
    <t>I Cant We Can</t>
  </si>
  <si>
    <t>Just For Today</t>
  </si>
  <si>
    <t>Total Donations:</t>
  </si>
  <si>
    <t>Income:</t>
  </si>
  <si>
    <t>RCM</t>
  </si>
  <si>
    <t>Literature $</t>
  </si>
  <si>
    <t>Frolic in Disguise</t>
  </si>
  <si>
    <t>Rent/Ins.</t>
  </si>
  <si>
    <t>$left over from Lit</t>
  </si>
  <si>
    <t>Other Income:</t>
  </si>
  <si>
    <t>Expenses:</t>
  </si>
  <si>
    <t>Rent</t>
  </si>
  <si>
    <t>HIPR/Checks</t>
  </si>
  <si>
    <t>Secretary</t>
  </si>
  <si>
    <t>Reimburse for Liter</t>
  </si>
  <si>
    <t>Total Expenses:</t>
  </si>
  <si>
    <t>Profit:</t>
  </si>
  <si>
    <t>Subtotal:</t>
  </si>
  <si>
    <t>Donation to Region:</t>
  </si>
  <si>
    <t>Donation to World:</t>
  </si>
  <si>
    <t>Ending Balance:</t>
  </si>
  <si>
    <t>VISION OF HOPE AREA TREASURER REPORT 2011</t>
  </si>
  <si>
    <t>January-</t>
  </si>
  <si>
    <t>February-</t>
  </si>
  <si>
    <t>March-</t>
  </si>
  <si>
    <t>April-</t>
  </si>
  <si>
    <t xml:space="preserve">May </t>
  </si>
  <si>
    <t>$10.71 refund for rented pavillion</t>
  </si>
  <si>
    <t>$50.00  check to rent Memorial Day Pavillion</t>
  </si>
  <si>
    <t>No donation to area</t>
  </si>
  <si>
    <t>$219 was to pay for the insurance for Speaker Jam/groups</t>
  </si>
  <si>
    <t>$39.29 cost to rent Pavillion</t>
  </si>
  <si>
    <t xml:space="preserve">June- </t>
  </si>
  <si>
    <t>$50.00 back to Area from Pavillion deposit</t>
  </si>
  <si>
    <t xml:space="preserve"> Total region/world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</si>
</sst>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&quot;$&quot;#,##0.00;[Red]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3" xfId="0" applyNumberFormat="1" applyBorder="1"/>
    <xf numFmtId="0" fontId="1" fillId="0" borderId="0" xfId="0" applyFont="1"/>
    <xf numFmtId="165" fontId="1" fillId="0" borderId="1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0" fillId="0" borderId="3" xfId="0" applyNumberFormat="1" applyBorder="1"/>
    <xf numFmtId="0" fontId="2" fillId="0" borderId="0" xfId="0" applyFont="1"/>
    <xf numFmtId="165" fontId="0" fillId="0" borderId="0" xfId="0" applyNumberFormat="1"/>
    <xf numFmtId="165" fontId="0" fillId="0" borderId="1" xfId="0" applyNumberFormat="1" applyBorder="1"/>
    <xf numFmtId="165" fontId="0" fillId="0" borderId="2" xfId="0" applyNumberFormat="1" applyBorder="1"/>
    <xf numFmtId="165" fontId="0" fillId="0" borderId="4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4" fontId="0" fillId="0" borderId="0" xfId="0" applyNumberFormat="1"/>
    <xf numFmtId="165" fontId="0" fillId="0" borderId="0" xfId="0" applyNumberFormat="1" applyBorder="1"/>
    <xf numFmtId="165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>
      <selection activeCell="H16" sqref="H16"/>
    </sheetView>
  </sheetViews>
  <sheetFormatPr defaultRowHeight="15" x14ac:dyDescent="0.25"/>
  <sheetData>
    <row r="1" spans="1:15" x14ac:dyDescent="0.25">
      <c r="A1" s="1"/>
      <c r="F1" t="s">
        <v>41</v>
      </c>
    </row>
    <row r="2" spans="1:15" ht="15.75" thickBot="1" x14ac:dyDescent="0.3"/>
    <row r="3" spans="1:15" ht="16.5" thickTop="1" thickBot="1" x14ac:dyDescent="0.3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4" t="s">
        <v>12</v>
      </c>
    </row>
    <row r="4" spans="1:15" ht="16.5" thickTop="1" thickBot="1" x14ac:dyDescent="0.3">
      <c r="A4" s="5" t="s">
        <v>13</v>
      </c>
      <c r="B4" s="5"/>
      <c r="C4" s="6">
        <v>300</v>
      </c>
      <c r="D4" s="6">
        <v>362.15</v>
      </c>
      <c r="E4" s="6">
        <v>431</v>
      </c>
      <c r="F4" s="6">
        <v>438.95</v>
      </c>
      <c r="G4" s="6">
        <v>574.33000000000004</v>
      </c>
      <c r="H4" s="6">
        <v>373.82</v>
      </c>
      <c r="I4" s="6">
        <v>500.84</v>
      </c>
      <c r="J4" s="6">
        <v>308.8</v>
      </c>
      <c r="K4" s="6">
        <v>199.47</v>
      </c>
      <c r="L4" s="6">
        <v>199.47</v>
      </c>
      <c r="M4" s="6" t="s">
        <v>19</v>
      </c>
      <c r="N4" s="7" t="s">
        <v>19</v>
      </c>
      <c r="O4" s="8">
        <f>AVERAGE(C4:N4)</f>
        <v>368.88300000000004</v>
      </c>
    </row>
    <row r="5" spans="1:15" ht="15.75" thickBot="1" x14ac:dyDescent="0.3">
      <c r="A5" s="9" t="s">
        <v>14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 t="s">
        <v>19</v>
      </c>
    </row>
    <row r="6" spans="1:15" ht="16.5" thickTop="1" thickBot="1" x14ac:dyDescent="0.3">
      <c r="A6" t="s">
        <v>15</v>
      </c>
      <c r="C6" s="11">
        <v>52.03</v>
      </c>
      <c r="D6" s="11"/>
      <c r="E6" s="11"/>
      <c r="F6" s="11">
        <v>15.97</v>
      </c>
      <c r="G6" s="11">
        <v>29</v>
      </c>
      <c r="H6" s="11"/>
      <c r="I6" s="11">
        <v>54.85</v>
      </c>
      <c r="J6" s="11">
        <v>26.87</v>
      </c>
      <c r="K6" s="11"/>
      <c r="L6" s="11">
        <v>87.58</v>
      </c>
      <c r="M6" s="11"/>
      <c r="N6" s="12"/>
      <c r="O6" s="13">
        <f>SUM(C6:N6)</f>
        <v>266.3</v>
      </c>
    </row>
    <row r="7" spans="1:15" ht="15.75" thickBot="1" x14ac:dyDescent="0.3">
      <c r="A7" t="s">
        <v>16</v>
      </c>
      <c r="C7" s="11">
        <v>27.65</v>
      </c>
      <c r="D7" s="11"/>
      <c r="E7" s="11"/>
      <c r="F7" s="11">
        <v>36</v>
      </c>
      <c r="G7" s="11"/>
      <c r="H7" s="11"/>
      <c r="I7" s="11"/>
      <c r="J7" s="11"/>
      <c r="K7" s="11"/>
      <c r="L7" s="11"/>
      <c r="M7" s="11"/>
      <c r="N7" s="12"/>
      <c r="O7" s="14">
        <f t="shared" ref="O7:O31" si="0">SUM(C7:N7)</f>
        <v>63.65</v>
      </c>
    </row>
    <row r="8" spans="1:15" ht="15.75" thickBot="1" x14ac:dyDescent="0.3">
      <c r="A8" t="s">
        <v>17</v>
      </c>
      <c r="C8" s="11">
        <v>46.47</v>
      </c>
      <c r="D8" s="11">
        <v>73.62</v>
      </c>
      <c r="E8" s="11">
        <v>14.25</v>
      </c>
      <c r="F8" s="11">
        <v>70.900000000000006</v>
      </c>
      <c r="G8" s="11">
        <v>26.44</v>
      </c>
      <c r="H8" s="11">
        <v>96.79</v>
      </c>
      <c r="I8" s="11">
        <v>37.340000000000003</v>
      </c>
      <c r="J8" s="11">
        <v>84.94</v>
      </c>
      <c r="K8" s="11"/>
      <c r="L8" s="11">
        <v>16.899999999999999</v>
      </c>
      <c r="M8" s="11"/>
      <c r="N8" s="12"/>
      <c r="O8" s="14">
        <f t="shared" si="0"/>
        <v>467.65000000000003</v>
      </c>
    </row>
    <row r="9" spans="1:15" ht="15.75" thickBot="1" x14ac:dyDescent="0.3">
      <c r="A9" t="s">
        <v>18</v>
      </c>
      <c r="C9" s="11">
        <v>26.04</v>
      </c>
      <c r="D9" s="11"/>
      <c r="E9" s="11">
        <v>50</v>
      </c>
      <c r="F9" s="11">
        <v>11</v>
      </c>
      <c r="G9" s="11">
        <v>22</v>
      </c>
      <c r="H9" s="11">
        <v>36.81</v>
      </c>
      <c r="I9" s="11">
        <v>11.5</v>
      </c>
      <c r="J9" s="11">
        <v>33.200000000000003</v>
      </c>
      <c r="K9" s="11"/>
      <c r="L9" s="11">
        <v>50</v>
      </c>
      <c r="M9" s="11"/>
      <c r="N9" s="12"/>
      <c r="O9" s="14">
        <f t="shared" si="0"/>
        <v>240.55</v>
      </c>
    </row>
    <row r="10" spans="1:15" ht="15.75" thickBot="1" x14ac:dyDescent="0.3">
      <c r="A10" t="s">
        <v>20</v>
      </c>
      <c r="C10" s="11"/>
      <c r="D10" s="11">
        <v>83</v>
      </c>
      <c r="E10" s="11"/>
      <c r="F10" s="11">
        <v>97.05</v>
      </c>
      <c r="G10" s="18"/>
      <c r="H10" s="11"/>
      <c r="I10" s="11"/>
      <c r="J10" s="11"/>
      <c r="K10" s="11"/>
      <c r="L10" s="11"/>
      <c r="M10" s="11"/>
      <c r="N10" s="12"/>
      <c r="O10" s="14">
        <f t="shared" si="0"/>
        <v>180.05</v>
      </c>
    </row>
    <row r="11" spans="1:15" ht="15.75" thickBot="1" x14ac:dyDescent="0.3">
      <c r="A11" t="s">
        <v>21</v>
      </c>
      <c r="C11" s="11"/>
      <c r="D11" s="11"/>
      <c r="E11" s="11"/>
      <c r="F11" s="11">
        <v>50</v>
      </c>
      <c r="G11" s="11">
        <v>0</v>
      </c>
      <c r="H11" s="11">
        <v>50</v>
      </c>
      <c r="I11" s="11"/>
      <c r="J11" s="11"/>
      <c r="K11" s="11"/>
      <c r="L11" s="11"/>
      <c r="M11" s="11"/>
      <c r="N11" s="12"/>
      <c r="O11" s="14">
        <f t="shared" si="0"/>
        <v>100</v>
      </c>
    </row>
    <row r="12" spans="1:15" ht="15.75" thickBot="1" x14ac:dyDescent="0.3">
      <c r="A12" s="5" t="s">
        <v>22</v>
      </c>
      <c r="C12" s="11">
        <f>SUM(C6:C11)</f>
        <v>152.19</v>
      </c>
      <c r="D12" s="11">
        <f t="shared" ref="D12:N12" si="1">SUM(D6:D11)</f>
        <v>156.62</v>
      </c>
      <c r="E12" s="11">
        <f t="shared" si="1"/>
        <v>64.25</v>
      </c>
      <c r="F12" s="11">
        <f t="shared" si="1"/>
        <v>280.92</v>
      </c>
      <c r="G12" s="11">
        <f t="shared" si="1"/>
        <v>77.44</v>
      </c>
      <c r="H12" s="11">
        <f t="shared" si="1"/>
        <v>183.60000000000002</v>
      </c>
      <c r="I12" s="11">
        <f t="shared" si="1"/>
        <v>103.69</v>
      </c>
      <c r="J12" s="11">
        <f t="shared" si="1"/>
        <v>145.01</v>
      </c>
      <c r="K12" s="11">
        <f t="shared" si="1"/>
        <v>0</v>
      </c>
      <c r="L12" s="11">
        <f t="shared" si="1"/>
        <v>154.47999999999999</v>
      </c>
      <c r="M12" s="11">
        <f t="shared" si="1"/>
        <v>0</v>
      </c>
      <c r="N12" s="12">
        <f t="shared" si="1"/>
        <v>0</v>
      </c>
      <c r="O12" s="15">
        <f>SUM(C12:N12)</f>
        <v>1318.2</v>
      </c>
    </row>
    <row r="13" spans="1:15" ht="15.75" thickBot="1" x14ac:dyDescent="0.3">
      <c r="A13" s="9" t="s">
        <v>23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6.5" thickTop="1" thickBot="1" x14ac:dyDescent="0.3">
      <c r="A14" t="s">
        <v>24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3">
        <f t="shared" si="0"/>
        <v>0</v>
      </c>
    </row>
    <row r="15" spans="1:15" ht="15.75" thickBot="1" x14ac:dyDescent="0.3">
      <c r="A15" t="s">
        <v>25</v>
      </c>
      <c r="C15" s="11"/>
      <c r="D15" s="11"/>
      <c r="E15" s="11"/>
      <c r="F15" s="11"/>
      <c r="G15" s="11"/>
      <c r="H15" s="11" t="s">
        <v>19</v>
      </c>
      <c r="I15" s="11"/>
      <c r="J15" s="11"/>
      <c r="K15" s="11"/>
      <c r="L15" s="11"/>
      <c r="M15" s="11"/>
      <c r="N15" s="12"/>
      <c r="O15" s="14">
        <f t="shared" si="0"/>
        <v>0</v>
      </c>
    </row>
    <row r="16" spans="1:15" ht="15.75" thickBot="1" x14ac:dyDescent="0.3">
      <c r="A16" t="s">
        <v>26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14">
        <f t="shared" si="0"/>
        <v>0</v>
      </c>
    </row>
    <row r="17" spans="1:15" ht="15.75" thickBot="1" x14ac:dyDescent="0.3">
      <c r="A17" t="s">
        <v>27</v>
      </c>
      <c r="C17" s="11" t="s">
        <v>19</v>
      </c>
      <c r="D17" s="11" t="s">
        <v>19</v>
      </c>
      <c r="E17" s="11" t="s">
        <v>19</v>
      </c>
      <c r="F17" s="11"/>
      <c r="G17" s="11" t="s">
        <v>19</v>
      </c>
      <c r="H17" s="11" t="s">
        <v>19</v>
      </c>
      <c r="I17" s="11"/>
      <c r="J17" s="11"/>
      <c r="K17" s="11"/>
      <c r="L17" s="11" t="s">
        <v>19</v>
      </c>
      <c r="M17" s="11" t="s">
        <v>19</v>
      </c>
      <c r="N17" s="12" t="s">
        <v>19</v>
      </c>
      <c r="O17" s="14">
        <f t="shared" si="0"/>
        <v>0</v>
      </c>
    </row>
    <row r="18" spans="1:15" ht="15.75" thickBot="1" x14ac:dyDescent="0.3">
      <c r="A18" t="s">
        <v>28</v>
      </c>
      <c r="C18" s="11"/>
      <c r="D18" s="11"/>
      <c r="E18" s="11"/>
      <c r="F18" s="11"/>
      <c r="G18" s="11"/>
      <c r="H18" s="11" t="s">
        <v>19</v>
      </c>
      <c r="I18" s="11"/>
      <c r="J18" s="11"/>
      <c r="K18" s="11"/>
      <c r="L18" s="11"/>
      <c r="M18" s="11"/>
      <c r="N18" s="12"/>
      <c r="O18" s="14">
        <f t="shared" si="0"/>
        <v>0</v>
      </c>
    </row>
    <row r="19" spans="1:15" ht="15.75" thickBot="1" x14ac:dyDescent="0.3">
      <c r="A19" s="5" t="s">
        <v>29</v>
      </c>
      <c r="B19" s="5"/>
      <c r="C19" s="11">
        <f>SUM(C14:C18)</f>
        <v>0</v>
      </c>
      <c r="D19" s="11">
        <f t="shared" ref="D19:N19" si="2">SUM(D14:D18)</f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2">
        <f t="shared" si="2"/>
        <v>0</v>
      </c>
      <c r="O19" s="15">
        <f t="shared" si="0"/>
        <v>0</v>
      </c>
    </row>
    <row r="20" spans="1:15" ht="15.75" thickBot="1" x14ac:dyDescent="0.3">
      <c r="A20" s="9" t="s">
        <v>30</v>
      </c>
      <c r="B20" s="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6.5" thickTop="1" thickBot="1" x14ac:dyDescent="0.3">
      <c r="A21" t="s">
        <v>24</v>
      </c>
      <c r="B21" s="10">
        <f>AVERAGE(C4,D4,E4,F4,G4)</f>
        <v>421.28600000000006</v>
      </c>
      <c r="C21" s="11"/>
      <c r="D21" s="11"/>
      <c r="E21" s="11"/>
      <c r="F21" s="11">
        <v>50.37</v>
      </c>
      <c r="G21" s="11"/>
      <c r="H21" s="11"/>
      <c r="I21" s="11"/>
      <c r="J21" s="11"/>
      <c r="K21" s="11"/>
      <c r="L21" s="11">
        <v>37.11</v>
      </c>
      <c r="M21" s="11"/>
      <c r="N21" s="12"/>
      <c r="O21" s="13">
        <f t="shared" si="0"/>
        <v>87.47999999999999</v>
      </c>
    </row>
    <row r="22" spans="1:15" ht="15.75" thickBot="1" x14ac:dyDescent="0.3">
      <c r="A22" t="s">
        <v>31</v>
      </c>
      <c r="C22" s="11">
        <v>10</v>
      </c>
      <c r="D22" s="11">
        <v>10</v>
      </c>
      <c r="E22" s="11">
        <v>10</v>
      </c>
      <c r="F22" s="11">
        <v>10</v>
      </c>
      <c r="G22" s="11">
        <v>10</v>
      </c>
      <c r="H22" s="11">
        <v>10</v>
      </c>
      <c r="I22" s="11">
        <v>10</v>
      </c>
      <c r="J22" s="11">
        <v>10</v>
      </c>
      <c r="K22" s="11"/>
      <c r="L22" s="11">
        <v>20</v>
      </c>
      <c r="M22" s="11"/>
      <c r="N22" s="12"/>
      <c r="O22" s="14">
        <f t="shared" si="0"/>
        <v>100</v>
      </c>
    </row>
    <row r="23" spans="1:15" ht="15.75" thickBot="1" x14ac:dyDescent="0.3">
      <c r="A23" t="s">
        <v>32</v>
      </c>
      <c r="C23" s="11">
        <v>25.65</v>
      </c>
      <c r="D23" s="11">
        <v>33.770000000000003</v>
      </c>
      <c r="E23" s="11"/>
      <c r="F23" s="11">
        <v>2.5</v>
      </c>
      <c r="G23" s="11"/>
      <c r="H23" s="11">
        <v>21.48</v>
      </c>
      <c r="I23" s="11">
        <v>62.3</v>
      </c>
      <c r="J23" s="11">
        <v>20.88</v>
      </c>
      <c r="K23" s="11"/>
      <c r="L23" s="11">
        <v>54.2</v>
      </c>
      <c r="M23" s="11"/>
      <c r="N23" s="12"/>
      <c r="O23" s="14">
        <f t="shared" si="0"/>
        <v>220.77999999999997</v>
      </c>
    </row>
    <row r="24" spans="1:15" ht="15.75" thickBot="1" x14ac:dyDescent="0.3">
      <c r="A24" t="s">
        <v>33</v>
      </c>
      <c r="C24" s="11">
        <v>12.75</v>
      </c>
      <c r="D24" s="11"/>
      <c r="E24" s="11">
        <v>20</v>
      </c>
      <c r="F24" s="11">
        <v>32.67</v>
      </c>
      <c r="G24" s="11">
        <v>9.66</v>
      </c>
      <c r="H24" s="11">
        <v>6.3</v>
      </c>
      <c r="I24" s="11"/>
      <c r="J24" s="11">
        <v>23.46</v>
      </c>
      <c r="K24" s="11"/>
      <c r="L24" s="11">
        <v>11.44</v>
      </c>
      <c r="M24" s="11"/>
      <c r="N24" s="12"/>
      <c r="O24" s="14">
        <f t="shared" si="0"/>
        <v>116.28</v>
      </c>
    </row>
    <row r="25" spans="1:15" ht="15.75" thickBot="1" x14ac:dyDescent="0.3">
      <c r="A25" t="s">
        <v>34</v>
      </c>
      <c r="C25" s="11">
        <v>79.2</v>
      </c>
      <c r="D25" s="11"/>
      <c r="E25" s="11">
        <v>26.3</v>
      </c>
      <c r="F25" s="11"/>
      <c r="G25" s="11"/>
      <c r="H25" s="11">
        <v>18.8</v>
      </c>
      <c r="I25" s="11"/>
      <c r="J25" s="11">
        <v>200</v>
      </c>
      <c r="K25" s="18"/>
      <c r="L25" s="11"/>
      <c r="M25" s="11"/>
      <c r="N25" s="12"/>
      <c r="O25" s="14">
        <f t="shared" si="0"/>
        <v>324.3</v>
      </c>
    </row>
    <row r="26" spans="1:15" ht="15.75" thickBot="1" x14ac:dyDescent="0.3">
      <c r="B26" s="5"/>
      <c r="C26" s="11"/>
      <c r="D26" s="11"/>
      <c r="E26" s="11"/>
      <c r="F26" s="11" t="s">
        <v>19</v>
      </c>
      <c r="G26" s="11">
        <v>50</v>
      </c>
      <c r="H26" s="11"/>
      <c r="I26" s="11"/>
      <c r="J26" s="11"/>
      <c r="K26" s="11"/>
      <c r="L26" s="11"/>
      <c r="M26" s="11"/>
      <c r="N26" s="12"/>
      <c r="O26" s="14">
        <f t="shared" si="0"/>
        <v>50</v>
      </c>
    </row>
    <row r="27" spans="1:15" ht="15.75" thickBot="1" x14ac:dyDescent="0.3">
      <c r="A27" s="5" t="s">
        <v>35</v>
      </c>
      <c r="C27" s="11">
        <f t="shared" ref="C27:N27" si="3">SUM(C21:C25)</f>
        <v>127.6</v>
      </c>
      <c r="D27" s="11">
        <f t="shared" si="3"/>
        <v>43.77</v>
      </c>
      <c r="E27" s="11">
        <f t="shared" si="3"/>
        <v>56.3</v>
      </c>
      <c r="F27" s="11">
        <f>SUM(F21:F26)</f>
        <v>95.539999999999992</v>
      </c>
      <c r="G27" s="11">
        <f>SUM(G21:G26)</f>
        <v>69.66</v>
      </c>
      <c r="H27" s="11">
        <f t="shared" si="3"/>
        <v>56.58</v>
      </c>
      <c r="I27" s="11">
        <f t="shared" si="3"/>
        <v>72.3</v>
      </c>
      <c r="J27" s="11">
        <f t="shared" si="3"/>
        <v>254.34</v>
      </c>
      <c r="K27" s="11">
        <f t="shared" si="3"/>
        <v>0</v>
      </c>
      <c r="L27" s="11">
        <f t="shared" si="3"/>
        <v>122.75</v>
      </c>
      <c r="M27" s="11">
        <f t="shared" si="3"/>
        <v>0</v>
      </c>
      <c r="N27" s="12">
        <f t="shared" si="3"/>
        <v>0</v>
      </c>
      <c r="O27" s="14">
        <f t="shared" si="0"/>
        <v>898.84</v>
      </c>
    </row>
    <row r="28" spans="1:15" ht="15.75" thickBot="1" x14ac:dyDescent="0.3">
      <c r="A28" s="5" t="s">
        <v>36</v>
      </c>
      <c r="C28" s="11">
        <f t="shared" ref="C28:N28" si="4">SUM(C12,C19-C27)</f>
        <v>24.590000000000003</v>
      </c>
      <c r="D28" s="11">
        <f t="shared" si="4"/>
        <v>112.85</v>
      </c>
      <c r="E28" s="11">
        <f t="shared" si="4"/>
        <v>7.9500000000000028</v>
      </c>
      <c r="F28" s="11">
        <f t="shared" si="4"/>
        <v>185.38000000000002</v>
      </c>
      <c r="G28" s="11">
        <f t="shared" si="4"/>
        <v>7.7800000000000011</v>
      </c>
      <c r="H28" s="11">
        <f t="shared" si="4"/>
        <v>127.02000000000002</v>
      </c>
      <c r="I28" s="11">
        <f t="shared" si="4"/>
        <v>31.39</v>
      </c>
      <c r="J28" s="11">
        <f t="shared" si="4"/>
        <v>-109.33000000000001</v>
      </c>
      <c r="K28" s="11">
        <f t="shared" si="4"/>
        <v>0</v>
      </c>
      <c r="L28" s="11">
        <f t="shared" si="4"/>
        <v>31.72999999999999</v>
      </c>
      <c r="M28" s="11">
        <f t="shared" si="4"/>
        <v>0</v>
      </c>
      <c r="N28" s="12">
        <f t="shared" si="4"/>
        <v>0</v>
      </c>
      <c r="O28" s="14">
        <f t="shared" si="0"/>
        <v>419.36</v>
      </c>
    </row>
    <row r="29" spans="1:15" ht="15.75" thickBot="1" x14ac:dyDescent="0.3">
      <c r="A29" s="5" t="s">
        <v>37</v>
      </c>
      <c r="C29" s="11">
        <v>300</v>
      </c>
      <c r="D29" s="11">
        <f>SUM( D4,D28)</f>
        <v>475</v>
      </c>
      <c r="E29" s="11">
        <f t="shared" ref="E29:O29" si="5">SUM( E4,E28)</f>
        <v>438.95</v>
      </c>
      <c r="F29" s="11">
        <f t="shared" si="5"/>
        <v>624.33000000000004</v>
      </c>
      <c r="G29" s="11">
        <f t="shared" si="5"/>
        <v>582.11</v>
      </c>
      <c r="H29" s="11">
        <f t="shared" si="5"/>
        <v>500.84000000000003</v>
      </c>
      <c r="I29" s="11">
        <f t="shared" si="5"/>
        <v>532.23</v>
      </c>
      <c r="J29" s="11">
        <f t="shared" si="5"/>
        <v>199.47</v>
      </c>
      <c r="K29" s="11">
        <f t="shared" si="5"/>
        <v>199.47</v>
      </c>
      <c r="L29" s="11">
        <f t="shared" si="5"/>
        <v>231.2</v>
      </c>
      <c r="M29" s="11">
        <f t="shared" si="5"/>
        <v>0</v>
      </c>
      <c r="N29" s="12">
        <f t="shared" si="5"/>
        <v>0</v>
      </c>
      <c r="O29" s="15">
        <f t="shared" si="5"/>
        <v>788.24300000000005</v>
      </c>
    </row>
    <row r="30" spans="1:15" ht="15.75" thickBot="1" x14ac:dyDescent="0.3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6.5" thickTop="1" thickBot="1" x14ac:dyDescent="0.3">
      <c r="A31" s="5" t="s">
        <v>38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/>
      <c r="I31" s="11">
        <v>167.57</v>
      </c>
      <c r="J31" s="11"/>
      <c r="K31" s="11"/>
      <c r="L31" s="11"/>
      <c r="M31" s="11">
        <v>0</v>
      </c>
      <c r="N31" s="12"/>
      <c r="O31" s="8">
        <f t="shared" si="0"/>
        <v>167.57</v>
      </c>
    </row>
    <row r="32" spans="1:15" x14ac:dyDescent="0.25">
      <c r="A32" s="5" t="s">
        <v>39</v>
      </c>
      <c r="C32" s="17"/>
      <c r="D32" s="17"/>
      <c r="E32" s="17"/>
      <c r="F32" s="17"/>
      <c r="G32" s="17"/>
      <c r="H32" s="17"/>
      <c r="I32" s="17">
        <v>55.86</v>
      </c>
      <c r="J32" s="17"/>
      <c r="K32" s="17"/>
      <c r="L32" s="17"/>
      <c r="M32" s="17"/>
      <c r="N32" s="17"/>
      <c r="O32" s="17"/>
    </row>
    <row r="33" spans="1:15" ht="15.75" thickBot="1" x14ac:dyDescent="0.3">
      <c r="A33" s="5" t="s">
        <v>54</v>
      </c>
      <c r="C33" s="10">
        <f>SUM(C31:C32)</f>
        <v>0</v>
      </c>
      <c r="D33" s="10">
        <f t="shared" ref="D33:N33" si="6">SUM(D31:D32)</f>
        <v>0</v>
      </c>
      <c r="E33" s="10">
        <f t="shared" si="6"/>
        <v>0</v>
      </c>
      <c r="F33" s="10">
        <f t="shared" si="6"/>
        <v>0</v>
      </c>
      <c r="G33" s="10">
        <f t="shared" si="6"/>
        <v>0</v>
      </c>
      <c r="H33" s="10">
        <f t="shared" si="6"/>
        <v>0</v>
      </c>
      <c r="I33" s="10">
        <f t="shared" si="6"/>
        <v>223.43</v>
      </c>
      <c r="J33" s="10">
        <f t="shared" si="6"/>
        <v>0</v>
      </c>
      <c r="K33" s="10">
        <f t="shared" si="6"/>
        <v>0</v>
      </c>
      <c r="L33" s="10">
        <f t="shared" si="6"/>
        <v>0</v>
      </c>
      <c r="M33" s="10">
        <f t="shared" si="6"/>
        <v>0</v>
      </c>
      <c r="N33" s="10">
        <f t="shared" si="6"/>
        <v>0</v>
      </c>
      <c r="O33" s="10">
        <f>SUM(C33:N33)</f>
        <v>223.43</v>
      </c>
    </row>
    <row r="34" spans="1:15" ht="16.5" thickTop="1" thickBot="1" x14ac:dyDescent="0.3">
      <c r="A34" s="5" t="s">
        <v>40</v>
      </c>
      <c r="C34" s="11">
        <f t="shared" ref="C34:H34" si="7">SUM(C29-C31)</f>
        <v>300</v>
      </c>
      <c r="D34" s="11">
        <f t="shared" si="7"/>
        <v>475</v>
      </c>
      <c r="E34" s="11">
        <f t="shared" si="7"/>
        <v>438.95</v>
      </c>
      <c r="F34" s="11">
        <f t="shared" si="7"/>
        <v>624.33000000000004</v>
      </c>
      <c r="G34" s="11">
        <f t="shared" si="7"/>
        <v>582.11</v>
      </c>
      <c r="H34" s="11">
        <f t="shared" si="7"/>
        <v>500.84000000000003</v>
      </c>
      <c r="I34" s="11">
        <f>SUM(I29-I33)</f>
        <v>308.8</v>
      </c>
      <c r="J34" s="11">
        <f>SUM(J29-J31)</f>
        <v>199.47</v>
      </c>
      <c r="K34" s="11">
        <f>SUM(K29-K31)</f>
        <v>199.47</v>
      </c>
      <c r="L34" s="11">
        <f>SUM(L29-L31)</f>
        <v>231.2</v>
      </c>
      <c r="M34" s="11">
        <f>SUM(M29-M31)</f>
        <v>0</v>
      </c>
      <c r="N34" s="12">
        <f>SUM(N29-N31)</f>
        <v>0</v>
      </c>
      <c r="O34" s="8"/>
    </row>
    <row r="35" spans="1:15" x14ac:dyDescent="0.25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 x14ac:dyDescent="0.25">
      <c r="C36" t="s">
        <v>42</v>
      </c>
    </row>
    <row r="37" spans="1:15" x14ac:dyDescent="0.25">
      <c r="C37" t="s">
        <v>43</v>
      </c>
      <c r="D37" t="s">
        <v>49</v>
      </c>
    </row>
    <row r="38" spans="1:15" x14ac:dyDescent="0.25">
      <c r="C38" t="s">
        <v>44</v>
      </c>
      <c r="D38" t="s">
        <v>49</v>
      </c>
    </row>
    <row r="39" spans="1:15" x14ac:dyDescent="0.25">
      <c r="C39" t="s">
        <v>45</v>
      </c>
      <c r="D39" t="s">
        <v>49</v>
      </c>
    </row>
    <row r="40" spans="1:15" x14ac:dyDescent="0.25">
      <c r="C40" t="s">
        <v>46</v>
      </c>
      <c r="D40" t="s">
        <v>47</v>
      </c>
      <c r="H40" t="s">
        <v>48</v>
      </c>
    </row>
    <row r="41" spans="1:15" x14ac:dyDescent="0.25">
      <c r="D41" t="s">
        <v>50</v>
      </c>
      <c r="J41" t="s">
        <v>51</v>
      </c>
    </row>
    <row r="42" spans="1:15" x14ac:dyDescent="0.25">
      <c r="C42" t="s">
        <v>52</v>
      </c>
      <c r="D42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kathyroberge</dc:creator>
  <cp:lastModifiedBy>kathyroberge</cp:lastModifiedBy>
  <dcterms:created xsi:type="dcterms:W3CDTF">2011-03-29T23:32:05Z</dcterms:created>
  <dcterms:modified xsi:type="dcterms:W3CDTF">2011-10-02T22:42:37Z</dcterms:modified>
</cp:coreProperties>
</file>