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5" yWindow="-15" windowWidth="3855" windowHeight="8700"/>
  </bookViews>
  <sheets>
    <sheet name="Any Year" sheetId="4" r:id="rId1"/>
  </sheets>
  <definedNames>
    <definedName name="AprSun1">DATEVALUE("4/1/"&amp;TheYear)-WEEKDAY(DATEVALUE("4/1/"&amp;TheYear))+1</definedName>
    <definedName name="AugSun1">DATEVALUE("8/1/"&amp;TheYear)-WEEKDAY(DATEVALUE("8/1/"&amp;TheYear))+1</definedName>
    <definedName name="DecSun1">DATEVALUE("12/1/"&amp;TheYear)-WEEKDAY(DATEVALUE("12/1/"&amp;TheYear))+1</definedName>
    <definedName name="FebSun1">DATEVALUE("2/1/"&amp;TheYear)-WEEKDAY(DATEVALUE("2/1/"&amp;TheYear))+1</definedName>
    <definedName name="JanSun1">DATEVALUE("1/1/"&amp;TheYear)-WEEKDAY(DATEVALUE("1/1/"&amp;TheYear))+1</definedName>
    <definedName name="JulSun1">DATEVALUE("7/1/"&amp;TheYear)-WEEKDAY(DATEVALUE("7/1/"&amp;TheYear))+1</definedName>
    <definedName name="JunSun1">DATEVALUE("6/1/"&amp;TheYear)-WEEKDAY(DATEVALUE("6/1/"&amp;TheYear))+1</definedName>
    <definedName name="MarSun1">DATEVALUE("3/1/"&amp;TheYear)-WEEKDAY(DATEVALUE("3/1/"&amp;TheYear))+1</definedName>
    <definedName name="MaySun1">DATEVALUE("5/1/"&amp;TheYear)-WEEKDAY(DATEVALUE("5/1/"&amp;TheYear))+1</definedName>
    <definedName name="NovSun1">DATEVALUE("11/1/"&amp;TheYear)-WEEKDAY(DATEVALUE("11/1/"&amp;TheYear))+1</definedName>
    <definedName name="OctSun1">DATEVALUE("10/1/"&amp;TheYear)-WEEKDAY(DATEVALUE("10/1/"&amp;TheYear))+1</definedName>
    <definedName name="_xlnm.Print_Area" localSheetId="0">'Any Year'!$B$2:$AH$31</definedName>
    <definedName name="SepSun1">DATEVALUE("9/1/"&amp;TheYear)-WEEKDAY(DATEVALUE("9/1/"&amp;TheYear))+1</definedName>
    <definedName name="TheYear">'Any Year'!$B$3</definedName>
  </definedNames>
  <calcPr calcId="125725" iterateDelta="1E-4"/>
</workbook>
</file>

<file path=xl/calcChain.xml><?xml version="1.0" encoding="utf-8"?>
<calcChain xmlns="http://schemas.openxmlformats.org/spreadsheetml/2006/main">
  <c r="AG30" i="4"/>
  <c r="AG21"/>
  <c r="AF21"/>
  <c r="AE21"/>
  <c r="AD21"/>
  <c r="AC21"/>
  <c r="AB21"/>
  <c r="AA21"/>
  <c r="Y21"/>
  <c r="X21"/>
  <c r="W21"/>
  <c r="V21"/>
  <c r="U21"/>
  <c r="T21"/>
  <c r="S21"/>
  <c r="Q21"/>
  <c r="P21"/>
  <c r="O21"/>
  <c r="N21"/>
  <c r="M21"/>
  <c r="L21"/>
  <c r="K21"/>
  <c r="I21"/>
  <c r="H21"/>
  <c r="G21"/>
  <c r="F21"/>
  <c r="E21"/>
  <c r="D21"/>
  <c r="C21"/>
  <c r="AG12"/>
  <c r="AF12"/>
  <c r="AE12"/>
  <c r="AD12"/>
  <c r="AC12"/>
  <c r="Y12"/>
  <c r="X12"/>
  <c r="W12"/>
  <c r="V12"/>
  <c r="U12"/>
  <c r="T12"/>
  <c r="Q12"/>
  <c r="P12"/>
  <c r="O12"/>
  <c r="N12"/>
  <c r="M12"/>
  <c r="L12"/>
  <c r="K12"/>
  <c r="I12"/>
  <c r="H12"/>
  <c r="G12"/>
  <c r="F12"/>
  <c r="E12"/>
</calcChain>
</file>

<file path=xl/sharedStrings.xml><?xml version="1.0" encoding="utf-8"?>
<sst xmlns="http://schemas.openxmlformats.org/spreadsheetml/2006/main" count="27" uniqueCount="16">
  <si>
    <t>January</t>
  </si>
  <si>
    <t>February</t>
  </si>
  <si>
    <t>March</t>
  </si>
  <si>
    <t>April</t>
  </si>
  <si>
    <t>May</t>
  </si>
  <si>
    <t>June</t>
  </si>
  <si>
    <t>July</t>
  </si>
  <si>
    <t>September</t>
  </si>
  <si>
    <t>October</t>
  </si>
  <si>
    <t>August</t>
  </si>
  <si>
    <t>November</t>
  </si>
  <si>
    <t>December</t>
  </si>
  <si>
    <t>Manipulate slider to select desired year</t>
  </si>
  <si>
    <t>Meetings in Attendance</t>
  </si>
  <si>
    <t>South Suburban Fireside Area Quorum</t>
  </si>
  <si>
    <t>average number of voting members in attendance at ASC meetings during the previous calendar year</t>
  </si>
</sst>
</file>

<file path=xl/styles.xml><?xml version="1.0" encoding="utf-8"?>
<styleSheet xmlns="http://schemas.openxmlformats.org/spreadsheetml/2006/main">
  <numFmts count="1">
    <numFmt numFmtId="164" formatCode="d"/>
  </numFmts>
  <fonts count="7">
    <font>
      <sz val="10"/>
      <name val="Arial"/>
    </font>
    <font>
      <sz val="10"/>
      <color rgb="FF00206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22"/>
      <name val="Cambria"/>
      <family val="1"/>
      <scheme val="major"/>
    </font>
    <font>
      <sz val="20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theme="2" tint="-0.24994659260841701"/>
      </left>
      <right/>
      <top style="thick">
        <color theme="2" tint="-0.24994659260841701"/>
      </top>
      <bottom/>
      <diagonal/>
    </border>
    <border>
      <left/>
      <right/>
      <top style="thick">
        <color theme="2" tint="-0.24994659260841701"/>
      </top>
      <bottom/>
      <diagonal/>
    </border>
    <border>
      <left/>
      <right style="thick">
        <color theme="2" tint="-0.24994659260841701"/>
      </right>
      <top style="thick">
        <color theme="2" tint="-0.24994659260841701"/>
      </top>
      <bottom/>
      <diagonal/>
    </border>
    <border>
      <left style="thick">
        <color theme="2" tint="-0.24994659260841701"/>
      </left>
      <right/>
      <top/>
      <bottom/>
      <diagonal/>
    </border>
    <border>
      <left/>
      <right style="thick">
        <color theme="2" tint="-0.24994659260841701"/>
      </right>
      <top/>
      <bottom/>
      <diagonal/>
    </border>
    <border>
      <left style="thick">
        <color theme="2" tint="-0.24994659260841701"/>
      </left>
      <right/>
      <top/>
      <bottom style="thick">
        <color theme="2" tint="-0.24994659260841701"/>
      </bottom>
      <diagonal/>
    </border>
    <border>
      <left/>
      <right/>
      <top/>
      <bottom style="thick">
        <color theme="2" tint="-0.24994659260841701"/>
      </bottom>
      <diagonal/>
    </border>
    <border>
      <left/>
      <right style="thick">
        <color theme="2" tint="-0.24994659260841701"/>
      </right>
      <top/>
      <bottom style="thick">
        <color theme="2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/>
    <xf numFmtId="164" fontId="0" fillId="0" borderId="0" xfId="0" applyNumberFormat="1" applyBorder="1"/>
    <xf numFmtId="164" fontId="1" fillId="0" borderId="1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4" borderId="0" xfId="0" applyFill="1"/>
    <xf numFmtId="0" fontId="3" fillId="4" borderId="0" xfId="0" applyFont="1" applyFill="1" applyAlignment="1">
      <alignment vertical="center"/>
    </xf>
    <xf numFmtId="0" fontId="0" fillId="2" borderId="3" xfId="0" applyFill="1" applyBorder="1" applyAlignment="1">
      <alignment horizontal="left"/>
    </xf>
    <xf numFmtId="0" fontId="4" fillId="4" borderId="0" xfId="0" applyFont="1" applyFill="1"/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164" fontId="1" fillId="0" borderId="16" xfId="0" applyNumberFormat="1" applyFont="1" applyBorder="1" applyAlignment="1">
      <alignment horizontal="center"/>
    </xf>
    <xf numFmtId="0" fontId="0" fillId="0" borderId="0" xfId="0" applyFill="1" applyBorder="1"/>
    <xf numFmtId="164" fontId="1" fillId="0" borderId="0" xfId="0" applyNumberFormat="1" applyFont="1" applyFill="1" applyBorder="1" applyAlignment="1">
      <alignment wrapText="1"/>
    </xf>
    <xf numFmtId="164" fontId="1" fillId="0" borderId="0" xfId="0" applyNumberFormat="1" applyFont="1" applyFill="1" applyBorder="1" applyAlignment="1"/>
    <xf numFmtId="0" fontId="6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2" fillId="3" borderId="0" xfId="0" applyFont="1" applyFill="1" applyBorder="1" applyAlignment="1">
      <alignment horizontal="center"/>
    </xf>
  </cellXfs>
  <cellStyles count="1">
    <cellStyle name="Normal" xfId="0" builtinId="0"/>
  </cellStyles>
  <dxfs count="2">
    <dxf>
      <border>
        <left/>
        <right/>
        <top/>
        <bottom/>
        <vertical/>
        <horizontal/>
      </border>
    </dxf>
    <dxf>
      <font>
        <color theme="0"/>
      </font>
      <fill>
        <patternFill patternType="solid">
          <fgColor theme="0"/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9" defaultPivotStyle="PivotStyleLight16"/>
  <colors>
    <mruColors>
      <color rgb="FFF4EE00"/>
      <color rgb="FFFFFF99"/>
      <color rgb="FFAEDD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FD181E0-5E2F-11CE-A449-00AA004A803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H32"/>
  <sheetViews>
    <sheetView showGridLines="0" tabSelected="1" zoomScaleNormal="100" workbookViewId="0">
      <selection activeCell="D12" sqref="C12:D12"/>
    </sheetView>
  </sheetViews>
  <sheetFormatPr defaultRowHeight="12.75"/>
  <cols>
    <col min="1" max="5" width="3.28515625" style="15" customWidth="1"/>
    <col min="6" max="6" width="3.42578125" style="15" customWidth="1"/>
    <col min="7" max="9" width="3" style="15" bestFit="1" customWidth="1"/>
    <col min="10" max="10" width="3" style="15" customWidth="1"/>
    <col min="11" max="17" width="3" style="15" bestFit="1" customWidth="1"/>
    <col min="18" max="18" width="3.140625" style="15" customWidth="1"/>
    <col min="19" max="19" width="4" style="15" bestFit="1" customWidth="1"/>
    <col min="20" max="25" width="3" style="15" bestFit="1" customWidth="1"/>
    <col min="26" max="26" width="2.7109375" style="15" customWidth="1"/>
    <col min="27" max="27" width="4" style="15" bestFit="1" customWidth="1"/>
    <col min="28" max="28" width="3.42578125" style="15" bestFit="1" customWidth="1"/>
    <col min="29" max="33" width="3" style="15" bestFit="1" customWidth="1"/>
    <col min="34" max="35" width="3.28515625" style="15" customWidth="1"/>
    <col min="36" max="16384" width="9.140625" style="15"/>
  </cols>
  <sheetData>
    <row r="1" spans="1:34" ht="24" customHeight="1">
      <c r="I1" s="16" t="s">
        <v>12</v>
      </c>
    </row>
    <row r="2" spans="1:34" ht="24" customHeight="1">
      <c r="A2" s="18"/>
      <c r="B2" s="25" t="s">
        <v>14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</row>
    <row r="3" spans="1:34" ht="27" customHeight="1" thickBot="1">
      <c r="B3" s="26">
        <v>2022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</row>
    <row r="4" spans="1:34" ht="14.25" customHeight="1" thickTop="1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9"/>
    </row>
    <row r="5" spans="1:34">
      <c r="B5" s="10"/>
      <c r="C5" s="27" t="s">
        <v>0</v>
      </c>
      <c r="D5" s="27"/>
      <c r="E5" s="27"/>
      <c r="F5" s="27"/>
      <c r="G5" s="27"/>
      <c r="H5" s="27"/>
      <c r="I5" s="27"/>
      <c r="J5" s="1"/>
      <c r="K5" s="27" t="s">
        <v>1</v>
      </c>
      <c r="L5" s="27"/>
      <c r="M5" s="27"/>
      <c r="N5" s="27"/>
      <c r="O5" s="27"/>
      <c r="P5" s="27"/>
      <c r="Q5" s="27"/>
      <c r="R5" s="1"/>
      <c r="S5" s="27" t="s">
        <v>2</v>
      </c>
      <c r="T5" s="27"/>
      <c r="U5" s="27"/>
      <c r="V5" s="27"/>
      <c r="W5" s="27"/>
      <c r="X5" s="27"/>
      <c r="Y5" s="27"/>
      <c r="Z5" s="1"/>
      <c r="AA5" s="27" t="s">
        <v>3</v>
      </c>
      <c r="AB5" s="27"/>
      <c r="AC5" s="27"/>
      <c r="AD5" s="27"/>
      <c r="AE5" s="27"/>
      <c r="AF5" s="27"/>
      <c r="AG5" s="27"/>
      <c r="AH5" s="11"/>
    </row>
    <row r="6" spans="1:34">
      <c r="B6" s="10"/>
      <c r="C6" s="17" t="s">
        <v>13</v>
      </c>
      <c r="D6" s="5"/>
      <c r="E6" s="5"/>
      <c r="F6" s="5"/>
      <c r="G6" s="5"/>
      <c r="H6" s="5"/>
      <c r="I6" s="6"/>
      <c r="J6" s="1"/>
      <c r="K6" s="17" t="s">
        <v>13</v>
      </c>
      <c r="L6" s="5"/>
      <c r="M6" s="5"/>
      <c r="N6" s="5"/>
      <c r="O6" s="5"/>
      <c r="P6" s="5"/>
      <c r="Q6" s="6"/>
      <c r="R6" s="1"/>
      <c r="S6" s="17" t="s">
        <v>13</v>
      </c>
      <c r="T6" s="5"/>
      <c r="U6" s="5"/>
      <c r="V6" s="5"/>
      <c r="W6" s="5"/>
      <c r="X6" s="5"/>
      <c r="Y6" s="6"/>
      <c r="Z6" s="1"/>
      <c r="AA6" s="17" t="s">
        <v>13</v>
      </c>
      <c r="AB6" s="5"/>
      <c r="AC6" s="5"/>
      <c r="AD6" s="5"/>
      <c r="AE6" s="5"/>
      <c r="AF6" s="5"/>
      <c r="AG6" s="6"/>
      <c r="AH6" s="11"/>
    </row>
    <row r="7" spans="1:34">
      <c r="B7" s="10"/>
      <c r="C7" s="4"/>
      <c r="D7" s="4"/>
      <c r="E7" s="4"/>
      <c r="F7" s="4"/>
      <c r="G7" s="4"/>
      <c r="H7" s="4"/>
      <c r="I7" s="4"/>
      <c r="J7" s="1"/>
      <c r="K7" s="4"/>
      <c r="L7" s="4"/>
      <c r="M7" s="4"/>
      <c r="N7" s="4"/>
      <c r="O7" s="4"/>
      <c r="P7" s="4"/>
      <c r="Q7" s="4"/>
      <c r="R7" s="1"/>
      <c r="S7" s="4"/>
      <c r="T7" s="4"/>
      <c r="U7" s="4"/>
      <c r="V7" s="4"/>
      <c r="W7" s="4"/>
      <c r="X7" s="4"/>
      <c r="Y7" s="4"/>
      <c r="Z7" s="1"/>
      <c r="AA7" s="4"/>
      <c r="AB7" s="4"/>
      <c r="AC7" s="4"/>
      <c r="AD7" s="4"/>
      <c r="AE7" s="4"/>
      <c r="AF7" s="4"/>
      <c r="AG7" s="4"/>
      <c r="AH7" s="11"/>
    </row>
    <row r="8" spans="1:34">
      <c r="B8" s="10"/>
      <c r="C8" s="3"/>
      <c r="D8" s="3"/>
      <c r="E8" s="3"/>
      <c r="F8" s="3"/>
      <c r="G8" s="3"/>
      <c r="H8" s="3"/>
      <c r="I8" s="3"/>
      <c r="J8" s="1"/>
      <c r="K8" s="3"/>
      <c r="L8" s="3"/>
      <c r="M8" s="3"/>
      <c r="N8" s="3"/>
      <c r="O8" s="3"/>
      <c r="P8" s="3"/>
      <c r="Q8" s="3"/>
      <c r="R8" s="1"/>
      <c r="S8" s="3"/>
      <c r="T8" s="3"/>
      <c r="U8" s="3"/>
      <c r="V8" s="3"/>
      <c r="W8" s="3"/>
      <c r="X8" s="3"/>
      <c r="Y8" s="3"/>
      <c r="Z8" s="1"/>
      <c r="AA8" s="3"/>
      <c r="AB8" s="3"/>
      <c r="AC8" s="3"/>
      <c r="AD8" s="3"/>
      <c r="AE8" s="3"/>
      <c r="AF8" s="3"/>
      <c r="AG8" s="3"/>
      <c r="AH8" s="11"/>
    </row>
    <row r="9" spans="1:34">
      <c r="B9" s="10"/>
      <c r="C9" s="3"/>
      <c r="D9" s="3"/>
      <c r="E9" s="3"/>
      <c r="F9" s="3"/>
      <c r="G9" s="3"/>
      <c r="H9" s="3"/>
      <c r="I9" s="3"/>
      <c r="J9" s="1"/>
      <c r="K9" s="3"/>
      <c r="L9" s="3"/>
      <c r="M9" s="3"/>
      <c r="N9" s="3"/>
      <c r="O9" s="3"/>
      <c r="P9" s="3"/>
      <c r="Q9" s="3"/>
      <c r="R9" s="1"/>
      <c r="S9" s="3"/>
      <c r="T9" s="3"/>
      <c r="U9" s="3"/>
      <c r="V9" s="3"/>
      <c r="W9" s="3"/>
      <c r="X9" s="3"/>
      <c r="Y9" s="3"/>
      <c r="Z9" s="1"/>
      <c r="AA9" s="3"/>
      <c r="AB9" s="3"/>
      <c r="AC9" s="3"/>
      <c r="AD9" s="3"/>
      <c r="AE9" s="3"/>
      <c r="AF9" s="3"/>
      <c r="AG9" s="3"/>
      <c r="AH9" s="11"/>
    </row>
    <row r="10" spans="1:34">
      <c r="B10" s="10"/>
      <c r="C10" s="3"/>
      <c r="D10" s="3"/>
      <c r="E10" s="3"/>
      <c r="F10" s="3"/>
      <c r="G10" s="3"/>
      <c r="H10" s="3"/>
      <c r="I10" s="3"/>
      <c r="J10" s="1"/>
      <c r="K10" s="3"/>
      <c r="L10" s="3"/>
      <c r="M10" s="3"/>
      <c r="N10" s="3"/>
      <c r="O10" s="3"/>
      <c r="P10" s="3"/>
      <c r="Q10" s="3"/>
      <c r="R10" s="1"/>
      <c r="S10" s="3"/>
      <c r="T10" s="3"/>
      <c r="U10" s="3"/>
      <c r="V10" s="3"/>
      <c r="W10" s="3"/>
      <c r="X10" s="3"/>
      <c r="Y10" s="3"/>
      <c r="Z10" s="1"/>
      <c r="AA10" s="3"/>
      <c r="AB10" s="3"/>
      <c r="AC10" s="3"/>
      <c r="AD10" s="3"/>
      <c r="AE10" s="3"/>
      <c r="AF10" s="3"/>
      <c r="AG10" s="3"/>
      <c r="AH10" s="11"/>
    </row>
    <row r="11" spans="1:34">
      <c r="B11" s="10"/>
      <c r="C11" s="3"/>
      <c r="D11" s="3"/>
      <c r="E11" s="3"/>
      <c r="F11" s="3"/>
      <c r="G11" s="3"/>
      <c r="H11" s="3"/>
      <c r="I11" s="3"/>
      <c r="J11" s="1"/>
      <c r="K11" s="3"/>
      <c r="L11" s="3"/>
      <c r="M11" s="3"/>
      <c r="N11" s="3"/>
      <c r="O11" s="3"/>
      <c r="P11" s="3"/>
      <c r="Q11" s="3"/>
      <c r="R11" s="1"/>
      <c r="S11" s="3"/>
      <c r="T11" s="3"/>
      <c r="U11" s="3"/>
      <c r="V11" s="3"/>
      <c r="W11" s="3"/>
      <c r="X11" s="3"/>
      <c r="Y11" s="3"/>
      <c r="Z11" s="1"/>
      <c r="AA11" s="3"/>
      <c r="AB11" s="3"/>
      <c r="AC11" s="3"/>
      <c r="AD11" s="3"/>
      <c r="AE11" s="3"/>
      <c r="AF11" s="3"/>
      <c r="AG11" s="3"/>
      <c r="AH11" s="11"/>
    </row>
    <row r="12" spans="1:34">
      <c r="B12" s="10"/>
      <c r="C12" s="3"/>
      <c r="D12" s="3"/>
      <c r="E12" s="3" t="str">
        <f>IF(AND(YEAR(JanSun1+37)=TheYear,MONTH(JanSun1+37)=1),JanSun1+37, "")</f>
        <v/>
      </c>
      <c r="F12" s="3" t="str">
        <f>IF(AND(YEAR(JanSun1+38)=TheYear,MONTH(JanSun1+38)=1),JanSun1+38, "")</f>
        <v/>
      </c>
      <c r="G12" s="3" t="str">
        <f>IF(AND(YEAR(JanSun1+39)=TheYear,MONTH(JanSun1+39)=1),JanSun1+39, "")</f>
        <v/>
      </c>
      <c r="H12" s="3" t="str">
        <f>IF(AND(YEAR(JanSun1+40)=TheYear,MONTH(JanSun1+40)=1),JanSun1+40, "")</f>
        <v/>
      </c>
      <c r="I12" s="3" t="str">
        <f>IF(AND(YEAR(JanSun1+41)=TheYear,MONTH(JanSun1+41)=1),JanSun1+41, "")</f>
        <v/>
      </c>
      <c r="J12" s="1"/>
      <c r="K12" s="3" t="str">
        <f>IF(AND(YEAR(AprSun1+35)=TheYear,MONTH(AprSun1+35)=4),AprSun1+35, "")</f>
        <v/>
      </c>
      <c r="L12" s="3" t="str">
        <f>IF(AND(YEAR(AprSun1+36)=TheYear,MONTH(AprSun1+36)=4),AprSun1+36, "")</f>
        <v/>
      </c>
      <c r="M12" s="3" t="str">
        <f>IF(AND(YEAR(AprSun1+37)=TheYear,MONTH(AprSun1+37)=4),AprSun1+37, "")</f>
        <v/>
      </c>
      <c r="N12" s="3" t="str">
        <f>IF(AND(YEAR(AprSun1+38)=TheYear,MONTH(AprSun1+38)=4),AprSun1+38, "")</f>
        <v/>
      </c>
      <c r="O12" s="3" t="str">
        <f>IF(AND(YEAR(AprSun1+39)=TheYear,MONTH(AprSun1+39)=4),AprSun1+39, "")</f>
        <v/>
      </c>
      <c r="P12" s="3" t="str">
        <f>IF(AND(YEAR(AprSun1+40)=TheYear,MONTH(AprSun1+40)=4),AprSun1+40, "")</f>
        <v/>
      </c>
      <c r="Q12" s="3" t="str">
        <f>IF(AND(YEAR(AprSun1+41)=TheYear,MONTH(AprSun1+41)=4),AprSun1+41, "")</f>
        <v/>
      </c>
      <c r="R12" s="1"/>
      <c r="S12" s="3"/>
      <c r="T12" s="3" t="str">
        <f>IF(AND(YEAR(JulSun1+36)=TheYear,MONTH(JulSun1+36)=7),JulSun1+36, "")</f>
        <v/>
      </c>
      <c r="U12" s="3" t="str">
        <f>IF(AND(YEAR(JulSun1+37)=TheYear,MONTH(JulSun1+37)=7),JulSun1+37, "")</f>
        <v/>
      </c>
      <c r="V12" s="3" t="str">
        <f>IF(AND(YEAR(JulSun1+38)=TheYear,MONTH(JulSun1+38)=7),JulSun1+38, "")</f>
        <v/>
      </c>
      <c r="W12" s="3" t="str">
        <f>IF(AND(YEAR(JulSun1+39)=TheYear,MONTH(JulSun1+39)=7),JulSun1+39, "")</f>
        <v/>
      </c>
      <c r="X12" s="3" t="str">
        <f>IF(AND(YEAR(JulSun1+40)=TheYear,MONTH(JulSun1+40)=7),JulSun1+40, "")</f>
        <v/>
      </c>
      <c r="Y12" s="3" t="str">
        <f>IF(AND(YEAR(JulSun1+41)=TheYear,MONTH(JulSun1+41)=7),JulSun1+41, "")</f>
        <v/>
      </c>
      <c r="Z12" s="1"/>
      <c r="AA12" s="3"/>
      <c r="AB12" s="3"/>
      <c r="AC12" s="3" t="str">
        <f>IF(AND(YEAR(OctSun1+37)=TheYear,MONTH(OctSun1+37)=10),OctSun1+37, "")</f>
        <v/>
      </c>
      <c r="AD12" s="3" t="str">
        <f>IF(AND(YEAR(OctSun1+38)=TheYear,MONTH(OctSun1+38)=10),OctSun1+38, "")</f>
        <v/>
      </c>
      <c r="AE12" s="3" t="str">
        <f>IF(AND(YEAR(OctSun1+39)=TheYear,MONTH(OctSun1+39)=10),OctSun1+39, "")</f>
        <v/>
      </c>
      <c r="AF12" s="3" t="str">
        <f>IF(AND(YEAR(OctSun1+40)=TheYear,MONTH(OctSun1+40)=10),OctSun1+40, "")</f>
        <v/>
      </c>
      <c r="AG12" s="3" t="str">
        <f>IF(AND(YEAR(OctSun1+41)=TheYear,MONTH(OctSun1+41)=10),OctSun1+41, "")</f>
        <v/>
      </c>
      <c r="AH12" s="11"/>
    </row>
    <row r="13" spans="1:34" ht="3.75" customHeight="1">
      <c r="B13" s="10"/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1"/>
      <c r="S13" s="2"/>
      <c r="T13" s="2"/>
      <c r="U13" s="2"/>
      <c r="V13" s="2"/>
      <c r="W13" s="2"/>
      <c r="X13" s="2"/>
      <c r="Y13" s="2"/>
      <c r="Z13" s="1"/>
      <c r="AA13" s="2"/>
      <c r="AB13" s="2"/>
      <c r="AC13" s="2"/>
      <c r="AD13" s="2"/>
      <c r="AE13" s="2"/>
      <c r="AF13" s="2"/>
      <c r="AG13" s="2"/>
      <c r="AH13" s="11"/>
    </row>
    <row r="14" spans="1:34">
      <c r="B14" s="10"/>
      <c r="C14" s="27" t="s">
        <v>4</v>
      </c>
      <c r="D14" s="27"/>
      <c r="E14" s="27"/>
      <c r="F14" s="27"/>
      <c r="G14" s="27"/>
      <c r="H14" s="27"/>
      <c r="I14" s="27"/>
      <c r="J14" s="1"/>
      <c r="K14" s="27" t="s">
        <v>5</v>
      </c>
      <c r="L14" s="27"/>
      <c r="M14" s="27"/>
      <c r="N14" s="27"/>
      <c r="O14" s="27"/>
      <c r="P14" s="27"/>
      <c r="Q14" s="27"/>
      <c r="R14" s="1"/>
      <c r="S14" s="27" t="s">
        <v>6</v>
      </c>
      <c r="T14" s="27"/>
      <c r="U14" s="27"/>
      <c r="V14" s="27"/>
      <c r="W14" s="27"/>
      <c r="X14" s="27"/>
      <c r="Y14" s="27"/>
      <c r="Z14" s="1"/>
      <c r="AA14" s="27" t="s">
        <v>9</v>
      </c>
      <c r="AB14" s="27"/>
      <c r="AC14" s="27"/>
      <c r="AD14" s="27"/>
      <c r="AE14" s="27"/>
      <c r="AF14" s="27"/>
      <c r="AG14" s="27"/>
      <c r="AH14" s="11"/>
    </row>
    <row r="15" spans="1:34">
      <c r="B15" s="10"/>
      <c r="C15" s="17" t="s">
        <v>13</v>
      </c>
      <c r="D15" s="5"/>
      <c r="E15" s="5"/>
      <c r="F15" s="5"/>
      <c r="G15" s="5"/>
      <c r="H15" s="5"/>
      <c r="I15" s="6"/>
      <c r="J15" s="1"/>
      <c r="K15" s="17" t="s">
        <v>13</v>
      </c>
      <c r="L15" s="5"/>
      <c r="M15" s="5"/>
      <c r="N15" s="5"/>
      <c r="O15" s="5"/>
      <c r="P15" s="5"/>
      <c r="Q15" s="6"/>
      <c r="R15" s="1"/>
      <c r="S15" s="17" t="s">
        <v>13</v>
      </c>
      <c r="T15" s="5"/>
      <c r="U15" s="5"/>
      <c r="V15" s="5"/>
      <c r="W15" s="5"/>
      <c r="X15" s="5"/>
      <c r="Y15" s="6"/>
      <c r="Z15" s="1"/>
      <c r="AA15" s="17" t="s">
        <v>13</v>
      </c>
      <c r="AB15" s="5"/>
      <c r="AC15" s="5"/>
      <c r="AD15" s="5"/>
      <c r="AE15" s="5"/>
      <c r="AF15" s="5"/>
      <c r="AG15" s="6"/>
      <c r="AH15" s="11"/>
    </row>
    <row r="16" spans="1:34">
      <c r="B16" s="10"/>
      <c r="C16" s="4"/>
      <c r="D16" s="4"/>
      <c r="E16" s="4"/>
      <c r="F16" s="4"/>
      <c r="G16" s="4"/>
      <c r="H16" s="4"/>
      <c r="I16" s="4"/>
      <c r="J16" s="1"/>
      <c r="K16" s="4"/>
      <c r="L16" s="4"/>
      <c r="M16" s="4"/>
      <c r="N16" s="4"/>
      <c r="O16" s="4"/>
      <c r="P16" s="4"/>
      <c r="Q16" s="4"/>
      <c r="R16" s="1"/>
      <c r="S16" s="4"/>
      <c r="T16" s="4"/>
      <c r="U16" s="4"/>
      <c r="V16" s="4"/>
      <c r="W16" s="4"/>
      <c r="X16" s="4"/>
      <c r="Y16" s="4"/>
      <c r="Z16" s="1"/>
      <c r="AA16" s="4"/>
      <c r="AB16" s="4"/>
      <c r="AC16" s="4"/>
      <c r="AD16" s="4"/>
      <c r="AE16" s="4"/>
      <c r="AF16" s="4"/>
      <c r="AG16" s="4"/>
      <c r="AH16" s="11"/>
    </row>
    <row r="17" spans="2:34">
      <c r="B17" s="10"/>
      <c r="C17" s="3"/>
      <c r="D17" s="3"/>
      <c r="E17" s="3"/>
      <c r="F17" s="3"/>
      <c r="G17" s="3"/>
      <c r="H17" s="3"/>
      <c r="I17" s="3"/>
      <c r="J17" s="1"/>
      <c r="K17" s="3"/>
      <c r="L17" s="3"/>
      <c r="M17" s="3"/>
      <c r="N17" s="3"/>
      <c r="O17" s="3"/>
      <c r="P17" s="3"/>
      <c r="Q17" s="3"/>
      <c r="R17" s="1"/>
      <c r="S17" s="3"/>
      <c r="T17" s="3"/>
      <c r="U17" s="3"/>
      <c r="V17" s="3"/>
      <c r="W17" s="3"/>
      <c r="X17" s="3"/>
      <c r="Y17" s="3"/>
      <c r="Z17" s="1"/>
      <c r="AA17" s="3"/>
      <c r="AB17" s="3"/>
      <c r="AC17" s="3"/>
      <c r="AD17" s="3"/>
      <c r="AE17" s="3"/>
      <c r="AF17" s="3"/>
      <c r="AG17" s="3"/>
      <c r="AH17" s="11"/>
    </row>
    <row r="18" spans="2:34">
      <c r="B18" s="10"/>
      <c r="C18" s="3"/>
      <c r="D18" s="3"/>
      <c r="E18" s="3"/>
      <c r="F18" s="3"/>
      <c r="G18" s="3"/>
      <c r="H18" s="3"/>
      <c r="I18" s="3"/>
      <c r="J18" s="1"/>
      <c r="K18" s="3"/>
      <c r="L18" s="3"/>
      <c r="M18" s="3"/>
      <c r="N18" s="3"/>
      <c r="O18" s="3"/>
      <c r="P18" s="3"/>
      <c r="Q18" s="3"/>
      <c r="R18" s="1"/>
      <c r="S18" s="3"/>
      <c r="T18" s="3"/>
      <c r="U18" s="3"/>
      <c r="V18" s="3"/>
      <c r="W18" s="3"/>
      <c r="X18" s="3"/>
      <c r="Y18" s="3"/>
      <c r="Z18" s="1"/>
      <c r="AA18" s="3"/>
      <c r="AB18" s="3"/>
      <c r="AC18" s="3"/>
      <c r="AD18" s="3"/>
      <c r="AE18" s="3"/>
      <c r="AF18" s="3"/>
      <c r="AG18" s="3"/>
      <c r="AH18" s="11"/>
    </row>
    <row r="19" spans="2:34">
      <c r="B19" s="10"/>
      <c r="C19" s="3"/>
      <c r="D19" s="3"/>
      <c r="E19" s="3"/>
      <c r="F19" s="3"/>
      <c r="G19" s="3"/>
      <c r="H19" s="3"/>
      <c r="I19" s="3"/>
      <c r="J19" s="1"/>
      <c r="K19" s="3"/>
      <c r="L19" s="3"/>
      <c r="M19" s="3"/>
      <c r="N19" s="3"/>
      <c r="O19" s="3"/>
      <c r="P19" s="3"/>
      <c r="Q19" s="3"/>
      <c r="R19" s="1"/>
      <c r="S19" s="3"/>
      <c r="T19" s="3"/>
      <c r="U19" s="3"/>
      <c r="V19" s="3"/>
      <c r="W19" s="3"/>
      <c r="X19" s="3"/>
      <c r="Y19" s="3"/>
      <c r="Z19" s="1"/>
      <c r="AA19" s="3"/>
      <c r="AB19" s="3"/>
      <c r="AC19" s="3"/>
      <c r="AD19" s="3"/>
      <c r="AE19" s="3"/>
      <c r="AF19" s="3"/>
      <c r="AG19" s="3"/>
      <c r="AH19" s="11"/>
    </row>
    <row r="20" spans="2:34">
      <c r="B20" s="10"/>
      <c r="C20" s="3"/>
      <c r="D20" s="3"/>
      <c r="E20" s="3"/>
      <c r="F20" s="3"/>
      <c r="G20" s="3"/>
      <c r="H20" s="3"/>
      <c r="I20" s="3"/>
      <c r="J20" s="1"/>
      <c r="K20" s="3"/>
      <c r="L20" s="3"/>
      <c r="M20" s="3"/>
      <c r="N20" s="3"/>
      <c r="O20" s="3"/>
      <c r="P20" s="3"/>
      <c r="Q20" s="3"/>
      <c r="R20" s="1"/>
      <c r="S20" s="3"/>
      <c r="T20" s="3"/>
      <c r="U20" s="3"/>
      <c r="V20" s="3"/>
      <c r="W20" s="3"/>
      <c r="X20" s="3"/>
      <c r="Y20" s="3"/>
      <c r="Z20" s="1"/>
      <c r="AA20" s="3"/>
      <c r="AB20" s="3"/>
      <c r="AC20" s="3"/>
      <c r="AD20" s="3"/>
      <c r="AE20" s="3"/>
      <c r="AF20" s="3"/>
      <c r="AG20" s="3"/>
      <c r="AH20" s="11"/>
    </row>
    <row r="21" spans="2:34">
      <c r="B21" s="10"/>
      <c r="C21" s="3" t="str">
        <f>IF(AND(YEAR(FebSun1+35)=TheYear,MONTH(FebSun1+35)=2),FebSun1+35, "")</f>
        <v/>
      </c>
      <c r="D21" s="3" t="str">
        <f>IF(AND(YEAR(FebSun1+36)=TheYear,MONTH(FebSun1+36)=2),FebSun1+36, "")</f>
        <v/>
      </c>
      <c r="E21" s="3" t="str">
        <f>IF(AND(YEAR(FebSun1+37)=TheYear,MONTH(FebSun1+37)=2),FebSun1+37, "")</f>
        <v/>
      </c>
      <c r="F21" s="3" t="str">
        <f>IF(AND(YEAR(FebSun1+38)=TheYear,MONTH(FebSun1+38)=2),FebSun1+38, "")</f>
        <v/>
      </c>
      <c r="G21" s="3" t="str">
        <f>IF(AND(YEAR(FebSun1+39)=TheYear,MONTH(FebSun1+39)=2),FebSun1+39, "")</f>
        <v/>
      </c>
      <c r="H21" s="3" t="str">
        <f>IF(AND(YEAR(FebSun1+40)=TheYear,MONTH(FebSun1+40)=2),FebSun1+40, "")</f>
        <v/>
      </c>
      <c r="I21" s="3" t="str">
        <f>IF(AND(YEAR(FebSun1+41)=TheYear,MONTH(FebSun1+41)=2),FebSun1+41, "")</f>
        <v/>
      </c>
      <c r="J21" s="1"/>
      <c r="K21" s="3" t="str">
        <f>IF(AND(YEAR(MaySun1+35)=TheYear,MONTH(MaySun1+35)=5),MaySun1+35, "")</f>
        <v/>
      </c>
      <c r="L21" s="3" t="str">
        <f>IF(AND(YEAR(MaySun1+36)=TheYear,MONTH(MaySun1+36)=5),MaySun1+36, "")</f>
        <v/>
      </c>
      <c r="M21" s="3" t="str">
        <f>IF(AND(YEAR(MaySun1+37)=TheYear,MONTH(MaySun1+37)=5),MaySun1+37, "")</f>
        <v/>
      </c>
      <c r="N21" s="3" t="str">
        <f>IF(AND(YEAR(MaySun1+38)=TheYear,MONTH(MaySun1+38)=5),MaySun1+38, "")</f>
        <v/>
      </c>
      <c r="O21" s="3" t="str">
        <f>IF(AND(YEAR(MaySun1+39)=TheYear,MONTH(MaySun1+39)=5),MaySun1+39, "")</f>
        <v/>
      </c>
      <c r="P21" s="3" t="str">
        <f>IF(AND(YEAR(MaySun1+40)=TheYear,MONTH(MaySun1+40)=5),MaySun1+40, "")</f>
        <v/>
      </c>
      <c r="Q21" s="3" t="str">
        <f>IF(AND(YEAR(MaySun1+41)=TheYear,MONTH(MaySun1+41)=5),MaySun1+41, "")</f>
        <v/>
      </c>
      <c r="R21" s="1"/>
      <c r="S21" s="3" t="str">
        <f>IF(AND(YEAR(AugSun1+35)=TheYear,MONTH(AugSun1+35)=8),AugSun1+35, "")</f>
        <v/>
      </c>
      <c r="T21" s="3" t="str">
        <f>IF(AND(YEAR(AugSun1+36)=TheYear,MONTH(AugSun1+36)=8),AugSun1+36, "")</f>
        <v/>
      </c>
      <c r="U21" s="3" t="str">
        <f>IF(AND(YEAR(AugSun1+37)=TheYear,MONTH(AugSun1+37)=8),AugSun1+37, "")</f>
        <v/>
      </c>
      <c r="V21" s="3" t="str">
        <f>IF(AND(YEAR(AugSun1+38)=TheYear,MONTH(AugSun1+38)=8),AugSun1+38, "")</f>
        <v/>
      </c>
      <c r="W21" s="3" t="str">
        <f>IF(AND(YEAR(AugSun1+39)=TheYear,MONTH(AugSun1+39)=8),AugSun1+39, "")</f>
        <v/>
      </c>
      <c r="X21" s="3" t="str">
        <f>IF(AND(YEAR(AugSun1+40)=TheYear,MONTH(AugSun1+40)=8),AugSun1+40, "")</f>
        <v/>
      </c>
      <c r="Y21" s="3" t="str">
        <f>IF(AND(YEAR(AugSun1+41)=TheYear,MONTH(AugSun1+41)=8),AugSun1+41, "")</f>
        <v/>
      </c>
      <c r="Z21" s="1"/>
      <c r="AA21" s="3" t="str">
        <f>IF(AND(YEAR(NovSun1+35)=TheYear,MONTH(NovSun1+35)=11),NovSun1+35, "")</f>
        <v/>
      </c>
      <c r="AB21" s="3" t="str">
        <f>IF(AND(YEAR(NovSun1+36)=TheYear,MONTH(NovSun1+36)=11),NovSun1+36, "")</f>
        <v/>
      </c>
      <c r="AC21" s="3" t="str">
        <f>IF(AND(YEAR(NovSun1+37)=TheYear,MONTH(NovSun1+37)=11),NovSun1+37, "")</f>
        <v/>
      </c>
      <c r="AD21" s="3" t="str">
        <f>IF(AND(YEAR(NovSun1+38)=TheYear,MONTH(NovSun1+38)=11),NovSun1+38, "")</f>
        <v/>
      </c>
      <c r="AE21" s="3" t="str">
        <f>IF(AND(YEAR(NovSun1+39)=TheYear,MONTH(NovSun1+39)=11),NovSun1+39, "")</f>
        <v/>
      </c>
      <c r="AF21" s="3" t="str">
        <f>IF(AND(YEAR(NovSun1+40)=TheYear,MONTH(NovSun1+40)=11),NovSun1+40, "")</f>
        <v/>
      </c>
      <c r="AG21" s="3" t="str">
        <f>IF(AND(YEAR(NovSun1+41)=TheYear,MONTH(NovSun1+41)=11),NovSun1+41, "")</f>
        <v/>
      </c>
      <c r="AH21" s="11"/>
    </row>
    <row r="22" spans="2:34" ht="4.5" customHeight="1">
      <c r="B22" s="10"/>
      <c r="C22" s="2"/>
      <c r="D22" s="2"/>
      <c r="E22" s="2"/>
      <c r="F22" s="2"/>
      <c r="G22" s="2"/>
      <c r="H22" s="2"/>
      <c r="I22" s="2"/>
      <c r="J22" s="1"/>
      <c r="K22" s="2"/>
      <c r="L22" s="2"/>
      <c r="M22" s="2"/>
      <c r="N22" s="2"/>
      <c r="O22" s="2"/>
      <c r="P22" s="2"/>
      <c r="Q22" s="2"/>
      <c r="R22" s="1"/>
      <c r="S22" s="2"/>
      <c r="T22" s="2"/>
      <c r="U22" s="2"/>
      <c r="V22" s="2"/>
      <c r="W22" s="2"/>
      <c r="X22" s="2"/>
      <c r="Y22" s="2"/>
      <c r="Z22" s="1"/>
      <c r="AA22" s="2"/>
      <c r="AB22" s="2"/>
      <c r="AC22" s="2"/>
      <c r="AD22" s="2"/>
      <c r="AE22" s="2"/>
      <c r="AF22" s="2"/>
      <c r="AG22" s="2"/>
      <c r="AH22" s="11"/>
    </row>
    <row r="23" spans="2:34">
      <c r="B23" s="10"/>
      <c r="C23" s="27" t="s">
        <v>7</v>
      </c>
      <c r="D23" s="27"/>
      <c r="E23" s="27"/>
      <c r="F23" s="27"/>
      <c r="G23" s="27"/>
      <c r="H23" s="27"/>
      <c r="I23" s="27"/>
      <c r="J23" s="1"/>
      <c r="K23" s="27" t="s">
        <v>8</v>
      </c>
      <c r="L23" s="27"/>
      <c r="M23" s="27"/>
      <c r="N23" s="27"/>
      <c r="O23" s="27"/>
      <c r="P23" s="27"/>
      <c r="Q23" s="27"/>
      <c r="R23" s="1"/>
      <c r="S23" s="27" t="s">
        <v>10</v>
      </c>
      <c r="T23" s="27"/>
      <c r="U23" s="27"/>
      <c r="V23" s="27"/>
      <c r="W23" s="27"/>
      <c r="X23" s="27"/>
      <c r="Y23" s="27"/>
      <c r="Z23" s="1"/>
      <c r="AA23" s="27" t="s">
        <v>11</v>
      </c>
      <c r="AB23" s="27"/>
      <c r="AC23" s="27"/>
      <c r="AD23" s="27"/>
      <c r="AE23" s="27"/>
      <c r="AF23" s="27"/>
      <c r="AG23" s="27"/>
      <c r="AH23" s="11"/>
    </row>
    <row r="24" spans="2:34">
      <c r="B24" s="10"/>
      <c r="C24" s="17" t="s">
        <v>13</v>
      </c>
      <c r="D24" s="5"/>
      <c r="E24" s="5"/>
      <c r="F24" s="5"/>
      <c r="G24" s="5"/>
      <c r="H24" s="5"/>
      <c r="I24" s="6"/>
      <c r="J24" s="1"/>
      <c r="K24" s="17" t="s">
        <v>13</v>
      </c>
      <c r="L24" s="5"/>
      <c r="M24" s="5"/>
      <c r="N24" s="5"/>
      <c r="O24" s="5"/>
      <c r="P24" s="5"/>
      <c r="Q24" s="6"/>
      <c r="R24" s="1"/>
      <c r="S24" s="17" t="s">
        <v>13</v>
      </c>
      <c r="T24" s="5"/>
      <c r="U24" s="5"/>
      <c r="V24" s="5"/>
      <c r="W24" s="5"/>
      <c r="X24" s="5"/>
      <c r="Y24" s="6"/>
      <c r="Z24" s="1"/>
      <c r="AA24" s="17" t="s">
        <v>13</v>
      </c>
      <c r="AB24" s="5"/>
      <c r="AC24" s="5"/>
      <c r="AD24" s="5"/>
      <c r="AE24" s="5"/>
      <c r="AF24" s="5"/>
      <c r="AG24" s="6"/>
      <c r="AH24" s="11"/>
    </row>
    <row r="25" spans="2:34">
      <c r="B25" s="10"/>
      <c r="C25" s="4"/>
      <c r="D25" s="4"/>
      <c r="E25" s="4"/>
      <c r="F25" s="4"/>
      <c r="G25" s="4"/>
      <c r="H25" s="4"/>
      <c r="I25" s="4"/>
      <c r="J25" s="1"/>
      <c r="K25" s="4"/>
      <c r="L25" s="4"/>
      <c r="M25" s="4"/>
      <c r="N25" s="4"/>
      <c r="O25" s="4"/>
      <c r="P25" s="4"/>
      <c r="Q25" s="4"/>
      <c r="R25" s="1"/>
      <c r="S25" s="4"/>
      <c r="T25" s="4"/>
      <c r="U25" s="4"/>
      <c r="V25" s="4"/>
      <c r="W25" s="4"/>
      <c r="X25" s="4"/>
      <c r="Y25" s="4"/>
      <c r="Z25" s="1"/>
      <c r="AA25" s="4"/>
      <c r="AB25" s="4"/>
      <c r="AC25" s="4"/>
      <c r="AD25" s="4"/>
      <c r="AE25" s="4"/>
      <c r="AF25" s="4"/>
      <c r="AG25" s="4"/>
      <c r="AH25" s="11"/>
    </row>
    <row r="26" spans="2:34">
      <c r="B26" s="10"/>
      <c r="C26" s="3"/>
      <c r="D26" s="3"/>
      <c r="E26" s="3"/>
      <c r="F26" s="3"/>
      <c r="G26" s="3"/>
      <c r="H26" s="3"/>
      <c r="I26" s="3"/>
      <c r="J26" s="1"/>
      <c r="K26" s="3"/>
      <c r="L26" s="3"/>
      <c r="M26" s="3"/>
      <c r="N26" s="3"/>
      <c r="O26" s="3"/>
      <c r="P26" s="3"/>
      <c r="Q26" s="3"/>
      <c r="R26" s="1"/>
      <c r="S26" s="3"/>
      <c r="T26" s="3"/>
      <c r="U26" s="3"/>
      <c r="V26" s="3"/>
      <c r="W26" s="3"/>
      <c r="X26" s="3"/>
      <c r="Y26" s="3"/>
      <c r="Z26" s="1"/>
      <c r="AA26" s="3"/>
      <c r="AB26" s="3"/>
      <c r="AC26" s="3"/>
      <c r="AD26" s="3"/>
      <c r="AE26" s="3"/>
      <c r="AF26" s="3"/>
      <c r="AG26" s="3"/>
      <c r="AH26" s="11"/>
    </row>
    <row r="27" spans="2:34">
      <c r="B27" s="10"/>
      <c r="C27" s="3"/>
      <c r="D27" s="3"/>
      <c r="E27" s="3"/>
      <c r="F27" s="3"/>
      <c r="G27" s="3"/>
      <c r="H27" s="3"/>
      <c r="I27" s="3"/>
      <c r="J27" s="1"/>
      <c r="K27" s="3"/>
      <c r="L27" s="3"/>
      <c r="M27" s="3"/>
      <c r="N27" s="3"/>
      <c r="O27" s="3"/>
      <c r="P27" s="3"/>
      <c r="Q27" s="3"/>
      <c r="R27" s="1"/>
      <c r="S27" s="3"/>
      <c r="T27" s="3"/>
      <c r="U27" s="3"/>
      <c r="V27" s="3"/>
      <c r="W27" s="3"/>
      <c r="X27" s="3"/>
      <c r="Y27" s="3"/>
      <c r="Z27" s="1"/>
      <c r="AA27" s="3"/>
      <c r="AB27" s="3"/>
      <c r="AC27" s="3"/>
      <c r="AD27" s="3"/>
      <c r="AE27" s="3"/>
      <c r="AF27" s="3"/>
      <c r="AG27" s="3"/>
      <c r="AH27" s="11"/>
    </row>
    <row r="28" spans="2:34">
      <c r="B28" s="10"/>
      <c r="C28" s="3"/>
      <c r="D28" s="21"/>
      <c r="E28" s="21"/>
      <c r="F28" s="21"/>
      <c r="G28" s="21"/>
      <c r="H28" s="21"/>
      <c r="I28" s="21"/>
      <c r="J28" s="1"/>
      <c r="K28" s="21"/>
      <c r="L28" s="21"/>
      <c r="M28" s="21"/>
      <c r="N28" s="21"/>
      <c r="O28" s="21"/>
      <c r="P28" s="21"/>
      <c r="Q28" s="21"/>
      <c r="R28" s="1"/>
      <c r="S28" s="21"/>
      <c r="T28" s="21"/>
      <c r="U28" s="21"/>
      <c r="V28" s="21"/>
      <c r="W28" s="21"/>
      <c r="X28" s="21"/>
      <c r="Y28" s="21"/>
      <c r="Z28" s="1"/>
      <c r="AA28" s="21"/>
      <c r="AB28" s="21"/>
      <c r="AC28" s="21"/>
      <c r="AD28" s="21"/>
      <c r="AE28" s="21"/>
      <c r="AF28" s="21"/>
      <c r="AG28" s="3"/>
      <c r="AH28" s="11"/>
    </row>
    <row r="29" spans="2:34" ht="12.75" customHeight="1">
      <c r="B29" s="10"/>
      <c r="C29" s="19"/>
      <c r="D29" s="22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0"/>
      <c r="AH29" s="11"/>
    </row>
    <row r="30" spans="2:34">
      <c r="B30" s="10"/>
      <c r="C30" s="19"/>
      <c r="D30" s="24" t="s">
        <v>15</v>
      </c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0" t="str">
        <f>IF(AND(YEAR(DecSun1+41)=TheYear,MONTH(DecSun1+41)=12),DecSun1+41, "")</f>
        <v/>
      </c>
      <c r="AH30" s="11"/>
    </row>
    <row r="31" spans="2:34" ht="13.5" customHeight="1" thickBot="1">
      <c r="B31" s="12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4"/>
    </row>
    <row r="32" spans="2:34" ht="13.5" thickTop="1"/>
  </sheetData>
  <mergeCells count="14">
    <mergeCell ref="B2:AH2"/>
    <mergeCell ref="B3:AH3"/>
    <mergeCell ref="C23:I23"/>
    <mergeCell ref="K23:Q23"/>
    <mergeCell ref="S23:Y23"/>
    <mergeCell ref="AA23:AG23"/>
    <mergeCell ref="C5:I5"/>
    <mergeCell ref="K5:Q5"/>
    <mergeCell ref="S5:Y5"/>
    <mergeCell ref="AA5:AG5"/>
    <mergeCell ref="C14:I14"/>
    <mergeCell ref="K14:Q14"/>
    <mergeCell ref="S14:Y14"/>
    <mergeCell ref="AA14:AG14"/>
  </mergeCells>
  <conditionalFormatting sqref="C5:C30 AG5:AG30 D5:AF28">
    <cfRule type="containsErrors" dxfId="1" priority="13">
      <formula>ISERROR(C5)</formula>
    </cfRule>
    <cfRule type="containsBlanks" dxfId="0" priority="14">
      <formula>LEN(TRIM(C5))=0</formula>
    </cfRule>
  </conditionalFormatting>
  <dataValidations count="1">
    <dataValidation type="whole" allowBlank="1" showInputMessage="1" showErrorMessage="1" errorTitle="Invalid Year" error="Enter a year from 1900 to 9999, or use the scroll bar to find a year." sqref="B3:AH3">
      <formula1>1900</formula1>
      <formula2>9999</formula2>
    </dataValidation>
  </dataValidations>
  <printOptions horizontalCentered="1" verticalCentered="1"/>
  <pageMargins left="0.5" right="0.5" top="0.5" bottom="0.5" header="0.3" footer="0.3"/>
  <pageSetup orientation="landscape" horizontalDpi="300" verticalDpi="300" r:id="rId1"/>
  <legacyDrawing r:id="rId2"/>
  <controls>
    <control shapeId="2049" r:id="rId3" name="ScrollBar1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Any Year</vt:lpstr>
      <vt:lpstr>'Any Year'!Print_Area</vt:lpstr>
      <vt:lpstr>TheYear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2021-12-19T21:30:05Z</cp:lastPrinted>
  <dcterms:created xsi:type="dcterms:W3CDTF">2017-11-29T09:28:09Z</dcterms:created>
  <dcterms:modified xsi:type="dcterms:W3CDTF">2021-12-19T21:30:08Z</dcterms:modified>
</cp:coreProperties>
</file>