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24330" windowHeight="12930"/>
  </bookViews>
  <sheets>
    <sheet name="Sheet1" sheetId="1" r:id="rId1"/>
    <sheet name="Sheet2" sheetId="2" r:id="rId2"/>
  </sheets>
  <definedNames>
    <definedName name="_xlnm.Print_Area" localSheetId="0">Sheet1!$A$1:$N$54</definedName>
    <definedName name="_xlnm.Print_Titles" localSheetId="0">Sheet1!$1:$1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6" i="1"/>
  <c r="N7"/>
  <c r="N8"/>
  <c r="N9"/>
  <c r="N10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29"/>
  <c r="F48"/>
  <c r="H48"/>
  <c r="I48"/>
  <c r="L48"/>
  <c r="M48"/>
  <c r="D48"/>
  <c r="N5"/>
  <c r="N36"/>
  <c r="N37"/>
  <c r="N38"/>
  <c r="N39"/>
  <c r="N40"/>
  <c r="N41"/>
  <c r="N42"/>
  <c r="N43"/>
  <c r="N44"/>
  <c r="N45"/>
  <c r="N46"/>
  <c r="C50"/>
  <c r="C52" s="1"/>
  <c r="D50"/>
  <c r="D52" s="1"/>
  <c r="E50"/>
  <c r="E52" s="1"/>
  <c r="F50"/>
  <c r="F52" s="1"/>
  <c r="G50"/>
  <c r="G52" s="1"/>
  <c r="H50"/>
  <c r="H52" s="1"/>
  <c r="I50"/>
  <c r="I52" s="1"/>
  <c r="J50"/>
  <c r="J52" s="1"/>
  <c r="K50"/>
  <c r="K52" s="1"/>
  <c r="L50"/>
  <c r="L52" s="1"/>
  <c r="M50"/>
  <c r="M52" s="1"/>
  <c r="B50"/>
  <c r="B52" s="1"/>
  <c r="N34"/>
  <c r="N35"/>
  <c r="C47"/>
  <c r="D47"/>
  <c r="E47"/>
  <c r="F47"/>
  <c r="G47"/>
  <c r="H47"/>
  <c r="I47"/>
  <c r="J47"/>
  <c r="K47"/>
  <c r="L47"/>
  <c r="M47"/>
  <c r="B47"/>
  <c r="C30"/>
  <c r="C48" s="1"/>
  <c r="D30"/>
  <c r="E30"/>
  <c r="E48" s="1"/>
  <c r="F30"/>
  <c r="G30"/>
  <c r="G48" s="1"/>
  <c r="H30"/>
  <c r="I30"/>
  <c r="J30"/>
  <c r="K30"/>
  <c r="L30"/>
  <c r="M30"/>
  <c r="B30"/>
  <c r="B48" s="1"/>
  <c r="N33"/>
  <c r="N4"/>
  <c r="K48" l="1"/>
  <c r="J48"/>
  <c r="N47"/>
  <c r="N30"/>
  <c r="N48" l="1"/>
</calcChain>
</file>

<file path=xl/sharedStrings.xml><?xml version="1.0" encoding="utf-8"?>
<sst xmlns="http://schemas.openxmlformats.org/spreadsheetml/2006/main" count="101" uniqueCount="98">
  <si>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</si>
  <si>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</si>
  <si>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</si>
  <si>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</si>
  <si>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</si>
  <si>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</si>
  <si>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</si>
  <si>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</si>
  <si>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</si>
  <si>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</si>
  <si>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</si>
  <si>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</si>
  <si>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Grand Totals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</si>
  <si>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</si>
  <si>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</si>
  <si>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</si>
  <si>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</si>
  <si>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</si>
  <si>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</si>
  <si>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</si>
  <si>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</si>
  <si>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</si>
  <si>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</si>
  <si>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Black    Multiple Years   Key tag</t>
  </si>
  <si>
    <t xml:space="preserve">#2   The Group IP                       </t>
  </si>
  <si>
    <t xml:space="preserve">#6   Recovery &amp; Relapse                 </t>
  </si>
  <si>
    <t>#7   Am I an Addict ?</t>
  </si>
  <si>
    <t xml:space="preserve">#8   Just for Today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</si>
  <si>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</si>
  <si>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</si>
  <si>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</si>
  <si>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</si>
  <si>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#16  For The Newcomer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</si>
  <si>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</si>
  <si>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</si>
  <si>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</si>
  <si>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</si>
  <si>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 xml:space="preserve">#23  Staying Clean on the Outside </t>
  </si>
  <si>
    <t>#27  For the parents of young addicts</t>
  </si>
  <si>
    <t>#28  Funding NA Services</t>
  </si>
  <si>
    <t>#29 Intro to NA Meetings</t>
  </si>
  <si>
    <t>Group Readings Wallet Cards (set/15)</t>
  </si>
  <si>
    <t>Addicts in Recovery</t>
  </si>
  <si>
    <t>Apple Valley Basic Text</t>
  </si>
  <si>
    <t>From Darkness into Light</t>
  </si>
  <si>
    <t>Midweek NA</t>
  </si>
  <si>
    <t>NA 101</t>
  </si>
  <si>
    <t>NA Day</t>
  </si>
  <si>
    <t>Never Alone</t>
  </si>
  <si>
    <t>No Name NA</t>
  </si>
  <si>
    <t>Peace of Mind</t>
  </si>
  <si>
    <t>Round Robin</t>
  </si>
  <si>
    <t>Seeking Solutions</t>
  </si>
  <si>
    <t>Serenity Sisters</t>
  </si>
  <si>
    <t>Step by Step</t>
  </si>
  <si>
    <t>Stillwater NA</t>
  </si>
  <si>
    <t>Ties That Bind Us</t>
  </si>
  <si>
    <t>TNT</t>
  </si>
  <si>
    <t>Woodbury Freebirds</t>
  </si>
  <si>
    <t>Note: paste the values</t>
  </si>
  <si>
    <t>Description</t>
  </si>
  <si>
    <t>Qty Sold</t>
  </si>
  <si>
    <t>1 yr medallion</t>
  </si>
  <si>
    <t>2 yr medallion</t>
  </si>
  <si>
    <t>3 yr medallion</t>
  </si>
  <si>
    <t>4 yr medallion</t>
  </si>
  <si>
    <t>6 yr medallion</t>
  </si>
  <si>
    <t>7th Tradition</t>
  </si>
  <si>
    <t>Literature Sales</t>
  </si>
  <si>
    <t>Misc Donation</t>
  </si>
  <si>
    <t>Rent for Meeting Space</t>
  </si>
  <si>
    <t>Area Copies</t>
  </si>
  <si>
    <t>INCOME</t>
  </si>
  <si>
    <t>EXPENSES</t>
  </si>
  <si>
    <t>Park Grove NA</t>
  </si>
  <si>
    <t>TOTAL MONTHLY INCOME</t>
  </si>
  <si>
    <t>TOTAL MONTHLY EXPENSES</t>
  </si>
  <si>
    <t>Let Go Let God</t>
  </si>
  <si>
    <t>Literature Purchases</t>
  </si>
  <si>
    <t>Beginning Bank Balance</t>
  </si>
  <si>
    <t>Ending Bank Balance</t>
  </si>
  <si>
    <t>Wings of Recovery</t>
  </si>
  <si>
    <t>USPS PO Box</t>
  </si>
  <si>
    <t>Misc Supplies</t>
  </si>
  <si>
    <t>Matrix Monday</t>
  </si>
  <si>
    <t xml:space="preserve">H&amp;I </t>
  </si>
  <si>
    <t>Outreach</t>
  </si>
  <si>
    <t>Activities</t>
  </si>
  <si>
    <t>Public Relations</t>
  </si>
  <si>
    <t>Region Donation</t>
  </si>
  <si>
    <t>UMSO Donation</t>
  </si>
  <si>
    <t>MNNAC Donation</t>
  </si>
  <si>
    <t>PIG Donation</t>
  </si>
  <si>
    <t>Meeting Donation</t>
  </si>
  <si>
    <t>Literature</t>
  </si>
  <si>
    <t>Monthly Profit/Loss</t>
  </si>
  <si>
    <t>Outsiders</t>
  </si>
  <si>
    <t>2018 Treasury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</si>
</sst>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15">
    <font>
      <sz val="11"/>
      <name val="Calibri"/>
    </font>
    <font>
      <b/>
      <sz val="11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9" fillId="0" borderId="0">
      <alignment vertical="top"/>
      <protection locked="0"/>
    </xf>
    <xf numFmtId="0" fontId="5" fillId="0" borderId="0">
      <protection locked="0"/>
    </xf>
  </cellStyleXfs>
  <cellXfs count="51">
    <xf numFmtId="0" fontId="0" fillId="0" borderId="0" xfId="0" applyAlignment="1"/>
    <xf numFmtId="0" fontId="10" fillId="0" borderId="0" xfId="0" applyFont="1" applyAlignment="1"/>
    <xf numFmtId="44" fontId="10" fillId="0" borderId="0" xfId="1" applyFont="1" applyAlignment="1" applyProtection="1"/>
    <xf numFmtId="0" fontId="11" fillId="0" borderId="0" xfId="0" applyFont="1" applyAlignment="1"/>
    <xf numFmtId="0" fontId="3" fillId="0" borderId="1" xfId="2" applyFont="1" applyBorder="1" applyAlignment="1" applyProtection="1">
      <alignment horizontal="left" vertical="center"/>
    </xf>
    <xf numFmtId="0" fontId="3" fillId="0" borderId="4" xfId="2" applyFont="1" applyBorder="1" applyAlignment="1" applyProtection="1">
      <alignment horizontal="left" vertical="center"/>
    </xf>
    <xf numFmtId="44" fontId="3" fillId="0" borderId="1" xfId="1" applyFont="1" applyBorder="1" applyAlignment="1" applyProtection="1">
      <alignment horizontal="left" vertical="center"/>
    </xf>
    <xf numFmtId="0" fontId="6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Alignment="1"/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4" fillId="0" borderId="1" xfId="2" applyFont="1" applyBorder="1" applyAlignment="1" applyProtection="1">
      <alignment horizontal="left" vertical="center"/>
    </xf>
    <xf numFmtId="0" fontId="4" fillId="0" borderId="1" xfId="2" applyFont="1" applyFill="1" applyBorder="1" applyAlignment="1" applyProtection="1">
      <alignment horizontal="left" vertical="center"/>
    </xf>
    <xf numFmtId="0" fontId="6" fillId="0" borderId="1" xfId="0" applyFont="1" applyBorder="1" applyAlignment="1">
      <alignment horizontal="center"/>
    </xf>
    <xf numFmtId="44" fontId="10" fillId="0" borderId="0" xfId="1" applyFont="1" applyAlignment="1" applyProtection="1">
      <alignment horizont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" fillId="0" borderId="1" xfId="2" applyFont="1" applyBorder="1" applyAlignment="1" applyProtection="1">
      <alignment horizontal="center" vertical="center" wrapText="1"/>
    </xf>
    <xf numFmtId="164" fontId="13" fillId="0" borderId="1" xfId="1" applyNumberFormat="1" applyFont="1" applyBorder="1" applyAlignment="1" applyProtection="1">
      <alignment horizontal="center" vertical="center"/>
    </xf>
    <xf numFmtId="164" fontId="4" fillId="0" borderId="3" xfId="1" applyNumberFormat="1" applyFont="1" applyBorder="1" applyAlignment="1" applyProtection="1">
      <alignment horizontal="center" vertical="center"/>
    </xf>
    <xf numFmtId="164" fontId="13" fillId="0" borderId="4" xfId="1" applyNumberFormat="1" applyFont="1" applyBorder="1" applyAlignment="1" applyProtection="1">
      <alignment horizontal="center" vertical="center"/>
    </xf>
    <xf numFmtId="44" fontId="10" fillId="0" borderId="1" xfId="1" applyFont="1" applyBorder="1">
      <alignment vertical="top"/>
      <protection locked="0"/>
    </xf>
    <xf numFmtId="0" fontId="3" fillId="0" borderId="1" xfId="2" applyFont="1" applyBorder="1" applyAlignment="1" applyProtection="1">
      <alignment horizontal="right" vertical="center"/>
    </xf>
    <xf numFmtId="0" fontId="3" fillId="0" borderId="7" xfId="2" applyFont="1" applyBorder="1" applyAlignment="1" applyProtection="1">
      <alignment horizontal="left" vertical="center"/>
    </xf>
    <xf numFmtId="164" fontId="13" fillId="0" borderId="7" xfId="1" applyNumberFormat="1" applyFont="1" applyBorder="1" applyAlignment="1" applyProtection="1">
      <alignment horizontal="center" vertical="center"/>
    </xf>
    <xf numFmtId="44" fontId="3" fillId="0" borderId="9" xfId="1" applyFont="1" applyBorder="1" applyAlignment="1" applyProtection="1">
      <alignment horizontal="left" vertical="center"/>
    </xf>
    <xf numFmtId="0" fontId="3" fillId="0" borderId="1" xfId="2" applyFont="1" applyBorder="1" applyAlignment="1" applyProtection="1">
      <alignment vertical="center"/>
    </xf>
    <xf numFmtId="2" fontId="3" fillId="0" borderId="1" xfId="1" applyNumberFormat="1" applyFont="1" applyBorder="1" applyAlignment="1" applyProtection="1">
      <alignment vertical="center" wrapText="1"/>
    </xf>
    <xf numFmtId="0" fontId="1" fillId="0" borderId="1" xfId="2" applyFont="1" applyBorder="1" applyAlignment="1" applyProtection="1">
      <alignment horizontal="center" vertical="center"/>
    </xf>
    <xf numFmtId="44" fontId="2" fillId="0" borderId="2" xfId="1" applyFont="1" applyBorder="1" applyAlignment="1" applyProtection="1">
      <alignment horizontal="center" vertical="center"/>
    </xf>
    <xf numFmtId="44" fontId="13" fillId="0" borderId="1" xfId="1" applyFont="1" applyBorder="1" applyAlignment="1" applyProtection="1">
      <alignment horizontal="center" vertical="center"/>
    </xf>
    <xf numFmtId="0" fontId="2" fillId="0" borderId="1" xfId="2" applyFont="1" applyBorder="1" applyAlignment="1" applyProtection="1">
      <alignment vertical="center"/>
    </xf>
    <xf numFmtId="2" fontId="2" fillId="0" borderId="1" xfId="1" applyNumberFormat="1" applyFont="1" applyBorder="1" applyAlignment="1" applyProtection="1">
      <alignment vertical="center" wrapText="1"/>
    </xf>
    <xf numFmtId="44" fontId="10" fillId="0" borderId="7" xfId="1" applyFont="1" applyBorder="1">
      <alignment vertical="top"/>
      <protection locked="0"/>
    </xf>
    <xf numFmtId="44" fontId="14" fillId="0" borderId="1" xfId="1" applyFont="1" applyBorder="1">
      <alignment vertical="top"/>
      <protection locked="0"/>
    </xf>
    <xf numFmtId="0" fontId="14" fillId="0" borderId="0" xfId="0" applyFont="1" applyAlignment="1"/>
    <xf numFmtId="164" fontId="4" fillId="3" borderId="3" xfId="1" applyNumberFormat="1" applyFont="1" applyFill="1" applyBorder="1" applyAlignment="1" applyProtection="1">
      <alignment horizontal="center" vertical="center"/>
    </xf>
    <xf numFmtId="0" fontId="3" fillId="0" borderId="8" xfId="2" applyFont="1" applyBorder="1" applyAlignment="1" applyProtection="1">
      <alignment horizontal="right" vertical="center"/>
    </xf>
    <xf numFmtId="44" fontId="2" fillId="0" borderId="1" xfId="1" applyFont="1" applyBorder="1" applyAlignment="1" applyProtection="1">
      <alignment horizontal="left" vertical="center"/>
    </xf>
    <xf numFmtId="0" fontId="3" fillId="0" borderId="7" xfId="2" applyFont="1" applyBorder="1" applyAlignment="1" applyProtection="1">
      <alignment horizontal="right" vertical="center"/>
    </xf>
    <xf numFmtId="44" fontId="3" fillId="0" borderId="9" xfId="1" applyFont="1" applyFill="1" applyBorder="1" applyAlignment="1" applyProtection="1">
      <alignment horizontal="left" vertical="center"/>
    </xf>
    <xf numFmtId="164" fontId="13" fillId="4" borderId="7" xfId="1" applyNumberFormat="1" applyFont="1" applyFill="1" applyBorder="1" applyAlignment="1" applyProtection="1">
      <alignment horizontal="center" vertical="center"/>
    </xf>
    <xf numFmtId="44" fontId="10" fillId="4" borderId="1" xfId="1" applyFont="1" applyFill="1" applyBorder="1">
      <alignment vertical="top"/>
      <protection locked="0"/>
    </xf>
    <xf numFmtId="44" fontId="10" fillId="0" borderId="1" xfId="1" applyFont="1" applyFill="1" applyBorder="1">
      <alignment vertical="top"/>
      <protection locked="0"/>
    </xf>
    <xf numFmtId="164" fontId="13" fillId="0" borderId="1" xfId="1" applyNumberFormat="1" applyFont="1" applyFill="1" applyBorder="1" applyAlignment="1" applyProtection="1">
      <alignment horizontal="center" vertical="center"/>
    </xf>
    <xf numFmtId="44" fontId="10" fillId="0" borderId="0" xfId="1" applyFont="1" applyFill="1">
      <alignment vertical="top"/>
      <protection locked="0"/>
    </xf>
    <xf numFmtId="44" fontId="12" fillId="2" borderId="5" xfId="1" applyFont="1" applyFill="1" applyBorder="1" applyAlignment="1" applyProtection="1">
      <alignment horizontal="center" vertical="center" wrapText="1" shrinkToFit="1"/>
    </xf>
    <xf numFmtId="44" fontId="12" fillId="2" borderId="0" xfId="1" applyFont="1" applyFill="1" applyBorder="1" applyAlignment="1" applyProtection="1">
      <alignment horizontal="center" vertical="center" wrapText="1" shrinkToFit="1"/>
    </xf>
    <xf numFmtId="44" fontId="12" fillId="2" borderId="6" xfId="1" applyFont="1" applyFill="1" applyBorder="1" applyAlignment="1" applyProtection="1">
      <alignment horizontal="center" vertical="center" wrapText="1" shrinkToFit="1"/>
    </xf>
  </cellXfs>
  <cellStyles count="3">
    <cellStyle name="Currency" xfId="1" builtinId="4"/>
    <cellStyle name="Normal" xfId="0" builtinId="0"/>
    <cellStyle name="Normal 2" xfId="2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3"/>
  <sheetViews>
    <sheetView showGridLines="0" tabSelected="1" zoomScaleNormal="100" zoomScaleSheetLayoutView="400" workbookViewId="0">
      <pane ySplit="1" topLeftCell="A2" activePane="bottomLeft" state="frozen"/>
      <selection pane="bottomLeft"/>
    </sheetView>
  </sheetViews>
  <sheetFormatPr defaultColWidth="9.140625" defaultRowHeight="12"/>
  <cols>
    <col min="1" max="1" width="17.140625" style="1" customWidth="1"/>
    <col min="2" max="9" width="10" style="2" bestFit="1" customWidth="1"/>
    <col min="10" max="10" width="10.5703125" style="2" bestFit="1" customWidth="1"/>
    <col min="11" max="11" width="10" style="2" bestFit="1" customWidth="1"/>
    <col min="12" max="12" width="10.5703125" style="2" bestFit="1" customWidth="1"/>
    <col min="13" max="13" width="10" style="2" bestFit="1" customWidth="1"/>
    <col min="14" max="14" width="11.85546875" style="2" bestFit="1" customWidth="1"/>
    <col min="15" max="16384" width="9.140625" style="1"/>
  </cols>
  <sheetData>
    <row r="1" spans="1:14" s="3" customFormat="1" ht="39" customHeight="1" thickBot="1">
      <c r="A1" s="30" t="s">
        <v>97</v>
      </c>
      <c r="B1" s="32" t="s">
        <v>0</v>
      </c>
      <c r="C1" s="32" t="s">
        <v>1</v>
      </c>
      <c r="D1" s="32" t="s">
        <v>2</v>
      </c>
      <c r="E1" s="32" t="s">
        <v>3</v>
      </c>
      <c r="F1" s="32" t="s">
        <v>4</v>
      </c>
      <c r="G1" s="32" t="s">
        <v>5</v>
      </c>
      <c r="H1" s="32" t="s">
        <v>6</v>
      </c>
      <c r="I1" s="32" t="s">
        <v>7</v>
      </c>
      <c r="J1" s="32" t="s">
        <v>8</v>
      </c>
      <c r="K1" s="32" t="s">
        <v>9</v>
      </c>
      <c r="L1" s="32" t="s">
        <v>10</v>
      </c>
      <c r="M1" s="32" t="s">
        <v>11</v>
      </c>
      <c r="N1" s="31" t="s">
        <v>12</v>
      </c>
    </row>
    <row r="2" spans="1:14" s="37" customFormat="1" ht="12.75">
      <c r="A2" s="33" t="s">
        <v>79</v>
      </c>
      <c r="B2" s="36">
        <v>1656.43</v>
      </c>
      <c r="C2" s="36">
        <v>1899.43</v>
      </c>
      <c r="D2" s="36"/>
      <c r="E2" s="36">
        <v>1534.91</v>
      </c>
      <c r="F2" s="36">
        <v>1841.01</v>
      </c>
      <c r="G2" s="36">
        <v>1498.77</v>
      </c>
      <c r="H2" s="36">
        <v>2010.77</v>
      </c>
      <c r="I2" s="36">
        <v>1231.8399999999999</v>
      </c>
      <c r="J2" s="36">
        <v>1308.8900000000001</v>
      </c>
      <c r="K2" s="36">
        <v>4756</v>
      </c>
      <c r="L2" s="36">
        <v>4821.1099999999997</v>
      </c>
      <c r="M2" s="36">
        <v>4810.28</v>
      </c>
      <c r="N2" s="34"/>
    </row>
    <row r="3" spans="1:14" s="3" customFormat="1" ht="15">
      <c r="A3" s="19" t="s">
        <v>72</v>
      </c>
      <c r="B3" s="48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50"/>
    </row>
    <row r="4" spans="1:14" ht="12.2" customHeight="1">
      <c r="A4" s="24" t="s">
        <v>67</v>
      </c>
      <c r="B4" s="20">
        <v>22</v>
      </c>
      <c r="C4" s="20">
        <v>19.97</v>
      </c>
      <c r="D4" s="20"/>
      <c r="E4" s="20"/>
      <c r="F4" s="20">
        <v>9</v>
      </c>
      <c r="G4" s="20">
        <v>14</v>
      </c>
      <c r="H4" s="20">
        <v>16</v>
      </c>
      <c r="I4" s="20">
        <v>19</v>
      </c>
      <c r="J4" s="20">
        <v>19</v>
      </c>
      <c r="K4" s="20">
        <v>20</v>
      </c>
      <c r="L4" s="20">
        <v>19</v>
      </c>
      <c r="M4" s="20">
        <v>25</v>
      </c>
      <c r="N4" s="21">
        <f t="shared" ref="N4:N29" si="0">SUM(B4:M4)</f>
        <v>182.97</v>
      </c>
    </row>
    <row r="5" spans="1:14" ht="12.2" customHeight="1">
      <c r="A5" s="24" t="s">
        <v>68</v>
      </c>
      <c r="B5" s="20">
        <v>126</v>
      </c>
      <c r="C5" s="20">
        <v>174</v>
      </c>
      <c r="D5" s="20"/>
      <c r="E5" s="20"/>
      <c r="F5" s="20">
        <v>392.12</v>
      </c>
      <c r="G5" s="20">
        <v>269</v>
      </c>
      <c r="H5" s="20">
        <v>260</v>
      </c>
      <c r="I5" s="20">
        <v>400</v>
      </c>
      <c r="J5" s="20">
        <v>373.4</v>
      </c>
      <c r="K5" s="20">
        <v>495</v>
      </c>
      <c r="L5" s="20">
        <v>428</v>
      </c>
      <c r="M5" s="20">
        <v>711</v>
      </c>
      <c r="N5" s="21">
        <f t="shared" si="0"/>
        <v>3628.52</v>
      </c>
    </row>
    <row r="6" spans="1:14" ht="12.2" customHeight="1">
      <c r="A6" s="24" t="s">
        <v>42</v>
      </c>
      <c r="B6" s="20"/>
      <c r="C6" s="20"/>
      <c r="D6" s="20"/>
      <c r="E6" s="20"/>
      <c r="F6" s="20"/>
      <c r="G6" s="20"/>
      <c r="H6" s="20">
        <v>18</v>
      </c>
      <c r="I6" s="20"/>
      <c r="J6" s="20"/>
      <c r="K6" s="20"/>
      <c r="L6" s="20"/>
      <c r="M6" s="20"/>
      <c r="N6" s="21">
        <f t="shared" si="0"/>
        <v>18</v>
      </c>
    </row>
    <row r="7" spans="1:14" ht="12.2" customHeight="1">
      <c r="A7" s="24" t="s">
        <v>43</v>
      </c>
      <c r="B7" s="20">
        <v>55</v>
      </c>
      <c r="C7" s="20">
        <v>30</v>
      </c>
      <c r="D7" s="20"/>
      <c r="E7" s="20">
        <v>55</v>
      </c>
      <c r="F7" s="20"/>
      <c r="G7" s="20"/>
      <c r="H7" s="20">
        <v>31</v>
      </c>
      <c r="I7" s="20">
        <v>57</v>
      </c>
      <c r="J7" s="20">
        <v>48</v>
      </c>
      <c r="K7" s="20">
        <v>38</v>
      </c>
      <c r="L7" s="20">
        <v>40</v>
      </c>
      <c r="M7" s="20"/>
      <c r="N7" s="21">
        <f t="shared" si="0"/>
        <v>354</v>
      </c>
    </row>
    <row r="8" spans="1:14" ht="12.2" customHeight="1">
      <c r="A8" s="24" t="s">
        <v>44</v>
      </c>
      <c r="B8" s="20">
        <v>20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1">
        <f t="shared" si="0"/>
        <v>20</v>
      </c>
    </row>
    <row r="9" spans="1:14" ht="12.2" customHeight="1">
      <c r="A9" s="24" t="s">
        <v>77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1">
        <f t="shared" si="0"/>
        <v>0</v>
      </c>
    </row>
    <row r="10" spans="1:14" ht="12.2" customHeight="1">
      <c r="A10" s="24" t="s">
        <v>84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>
        <f t="shared" si="0"/>
        <v>0</v>
      </c>
    </row>
    <row r="11" spans="1:14" ht="12.2" customHeight="1">
      <c r="A11" s="24" t="s">
        <v>45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>
        <v>10</v>
      </c>
      <c r="M11" s="20">
        <v>10</v>
      </c>
      <c r="N11" s="21">
        <f t="shared" si="0"/>
        <v>20</v>
      </c>
    </row>
    <row r="12" spans="1:14" ht="12.2" customHeight="1">
      <c r="A12" s="24" t="s">
        <v>46</v>
      </c>
      <c r="B12" s="20">
        <v>30</v>
      </c>
      <c r="C12" s="20">
        <v>30</v>
      </c>
      <c r="D12" s="20"/>
      <c r="E12" s="20">
        <v>40</v>
      </c>
      <c r="F12" s="20"/>
      <c r="G12" s="20"/>
      <c r="H12" s="20"/>
      <c r="I12" s="20"/>
      <c r="J12" s="20"/>
      <c r="K12" s="20"/>
      <c r="L12" s="20"/>
      <c r="M12" s="20"/>
      <c r="N12" s="21">
        <f t="shared" si="0"/>
        <v>100</v>
      </c>
    </row>
    <row r="13" spans="1:14" ht="12.2" customHeight="1">
      <c r="A13" s="24" t="s">
        <v>47</v>
      </c>
      <c r="B13" s="20"/>
      <c r="C13" s="20"/>
      <c r="D13" s="20"/>
      <c r="E13" s="20"/>
      <c r="F13" s="20"/>
      <c r="G13" s="20">
        <v>167</v>
      </c>
      <c r="H13" s="20"/>
      <c r="I13" s="20"/>
      <c r="J13" s="20"/>
      <c r="K13" s="20"/>
      <c r="L13" s="20"/>
      <c r="M13" s="20"/>
      <c r="N13" s="21">
        <f t="shared" si="0"/>
        <v>167</v>
      </c>
    </row>
    <row r="14" spans="1:14" ht="12.2" customHeight="1">
      <c r="A14" s="24" t="s">
        <v>48</v>
      </c>
      <c r="B14" s="20"/>
      <c r="C14" s="20">
        <v>30</v>
      </c>
      <c r="D14" s="20"/>
      <c r="E14" s="20"/>
      <c r="F14" s="20"/>
      <c r="G14" s="20"/>
      <c r="H14" s="20"/>
      <c r="I14" s="20"/>
      <c r="J14" s="20">
        <v>24</v>
      </c>
      <c r="K14" s="20">
        <v>65</v>
      </c>
      <c r="L14" s="20">
        <v>34</v>
      </c>
      <c r="M14" s="20">
        <v>49</v>
      </c>
      <c r="N14" s="21">
        <f t="shared" si="0"/>
        <v>202</v>
      </c>
    </row>
    <row r="15" spans="1:14" ht="12.2" customHeight="1">
      <c r="A15" s="24" t="s">
        <v>49</v>
      </c>
      <c r="B15" s="20"/>
      <c r="C15" s="20"/>
      <c r="D15" s="20"/>
      <c r="E15" s="20"/>
      <c r="F15" s="20">
        <v>20</v>
      </c>
      <c r="G15" s="20"/>
      <c r="H15" s="20"/>
      <c r="I15" s="20"/>
      <c r="J15" s="20"/>
      <c r="K15" s="20">
        <v>112</v>
      </c>
      <c r="L15" s="20">
        <v>20</v>
      </c>
      <c r="M15" s="20">
        <v>40</v>
      </c>
      <c r="N15" s="21">
        <f t="shared" si="0"/>
        <v>192</v>
      </c>
    </row>
    <row r="16" spans="1:14" ht="12.2" customHeight="1">
      <c r="A16" s="24" t="s">
        <v>96</v>
      </c>
      <c r="B16" s="20"/>
      <c r="C16" s="20">
        <v>17</v>
      </c>
      <c r="D16" s="20"/>
      <c r="E16" s="20">
        <v>12</v>
      </c>
      <c r="F16" s="20"/>
      <c r="G16" s="20"/>
      <c r="H16" s="20">
        <v>19</v>
      </c>
      <c r="I16" s="20"/>
      <c r="J16" s="20"/>
      <c r="K16" s="20"/>
      <c r="L16" s="20"/>
      <c r="M16" s="20"/>
      <c r="N16" s="21">
        <f t="shared" si="0"/>
        <v>48</v>
      </c>
    </row>
    <row r="17" spans="1:14" ht="12.2" customHeight="1">
      <c r="A17" s="24" t="s">
        <v>74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>
        <f t="shared" si="0"/>
        <v>0</v>
      </c>
    </row>
    <row r="18" spans="1:14" ht="12.2" customHeight="1">
      <c r="A18" s="24" t="s">
        <v>50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1">
        <f t="shared" si="0"/>
        <v>0</v>
      </c>
    </row>
    <row r="19" spans="1:14" ht="12.2" customHeight="1">
      <c r="A19" s="24" t="s">
        <v>51</v>
      </c>
      <c r="B19" s="20"/>
      <c r="C19" s="20">
        <v>58</v>
      </c>
      <c r="D19" s="20"/>
      <c r="E19" s="20"/>
      <c r="F19" s="20"/>
      <c r="G19" s="20"/>
      <c r="H19" s="20">
        <v>14</v>
      </c>
      <c r="I19" s="20">
        <v>86</v>
      </c>
      <c r="J19" s="20"/>
      <c r="K19" s="20">
        <v>3</v>
      </c>
      <c r="L19" s="20"/>
      <c r="M19" s="20"/>
      <c r="N19" s="21">
        <f t="shared" si="0"/>
        <v>161</v>
      </c>
    </row>
    <row r="20" spans="1:14" ht="12.2" customHeight="1">
      <c r="A20" s="24" t="s">
        <v>52</v>
      </c>
      <c r="B20" s="20"/>
      <c r="C20" s="20"/>
      <c r="D20" s="20"/>
      <c r="E20" s="20"/>
      <c r="F20" s="20">
        <v>20</v>
      </c>
      <c r="G20" s="20">
        <v>20</v>
      </c>
      <c r="H20" s="20"/>
      <c r="I20" s="20">
        <v>20</v>
      </c>
      <c r="J20" s="20"/>
      <c r="K20" s="20"/>
      <c r="L20" s="20">
        <v>40</v>
      </c>
      <c r="M20" s="20"/>
      <c r="N20" s="21">
        <f t="shared" si="0"/>
        <v>100</v>
      </c>
    </row>
    <row r="21" spans="1:14" ht="12.2" customHeight="1">
      <c r="A21" s="24" t="s">
        <v>53</v>
      </c>
      <c r="B21" s="20"/>
      <c r="C21" s="20"/>
      <c r="D21" s="20"/>
      <c r="E21" s="20"/>
      <c r="F21" s="20"/>
      <c r="G21" s="20"/>
      <c r="H21" s="20">
        <v>30</v>
      </c>
      <c r="I21" s="20"/>
      <c r="J21" s="20">
        <v>30</v>
      </c>
      <c r="K21" s="20"/>
      <c r="L21" s="20"/>
      <c r="M21" s="20">
        <v>50</v>
      </c>
      <c r="N21" s="21">
        <f t="shared" si="0"/>
        <v>110</v>
      </c>
    </row>
    <row r="22" spans="1:14" ht="12.2" customHeight="1">
      <c r="A22" s="24" t="s">
        <v>54</v>
      </c>
      <c r="B22" s="20">
        <v>20</v>
      </c>
      <c r="C22" s="20">
        <v>44</v>
      </c>
      <c r="D22" s="20"/>
      <c r="E22" s="20"/>
      <c r="F22" s="20"/>
      <c r="G22" s="20"/>
      <c r="H22" s="20"/>
      <c r="I22" s="20">
        <v>80</v>
      </c>
      <c r="J22" s="20">
        <v>24</v>
      </c>
      <c r="K22" s="20">
        <v>21</v>
      </c>
      <c r="L22" s="20"/>
      <c r="M22" s="20">
        <v>75</v>
      </c>
      <c r="N22" s="21">
        <f t="shared" si="0"/>
        <v>264</v>
      </c>
    </row>
    <row r="23" spans="1:14" ht="12.2" customHeight="1">
      <c r="A23" s="24" t="s">
        <v>55</v>
      </c>
      <c r="B23" s="20"/>
      <c r="C23" s="20"/>
      <c r="D23" s="20"/>
      <c r="E23" s="20"/>
      <c r="F23" s="20"/>
      <c r="G23" s="20">
        <v>25</v>
      </c>
      <c r="H23" s="20"/>
      <c r="I23" s="20"/>
      <c r="J23" s="20"/>
      <c r="K23" s="20"/>
      <c r="L23" s="20">
        <v>20</v>
      </c>
      <c r="M23" s="20"/>
      <c r="N23" s="21">
        <f t="shared" si="0"/>
        <v>45</v>
      </c>
    </row>
    <row r="24" spans="1:14" ht="12.2" customHeight="1">
      <c r="A24" s="24" t="s">
        <v>56</v>
      </c>
      <c r="B24" s="22"/>
      <c r="C24" s="20"/>
      <c r="D24" s="22"/>
      <c r="E24" s="20"/>
      <c r="F24" s="20"/>
      <c r="G24" s="20"/>
      <c r="H24" s="20"/>
      <c r="I24" s="20"/>
      <c r="J24" s="20"/>
      <c r="K24" s="20"/>
      <c r="L24" s="20"/>
      <c r="M24" s="20">
        <v>66</v>
      </c>
      <c r="N24" s="21">
        <f t="shared" si="0"/>
        <v>66</v>
      </c>
    </row>
    <row r="25" spans="1:14" ht="12.2" customHeight="1">
      <c r="A25" s="24" t="s">
        <v>57</v>
      </c>
      <c r="B25" s="20"/>
      <c r="C25" s="20">
        <v>100</v>
      </c>
      <c r="D25" s="20"/>
      <c r="E25" s="20">
        <v>71</v>
      </c>
      <c r="F25" s="20">
        <v>40</v>
      </c>
      <c r="G25" s="20">
        <v>20</v>
      </c>
      <c r="H25" s="20"/>
      <c r="I25" s="20">
        <v>20</v>
      </c>
      <c r="J25" s="20"/>
      <c r="K25" s="20"/>
      <c r="L25" s="20">
        <v>87</v>
      </c>
      <c r="M25" s="20"/>
      <c r="N25" s="21">
        <f t="shared" si="0"/>
        <v>338</v>
      </c>
    </row>
    <row r="26" spans="1:14" ht="12.2" customHeight="1">
      <c r="A26" s="24" t="s">
        <v>81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1">
        <f t="shared" si="0"/>
        <v>0</v>
      </c>
    </row>
    <row r="27" spans="1:14" ht="12.2" customHeight="1">
      <c r="A27" s="24" t="s">
        <v>58</v>
      </c>
      <c r="B27" s="20"/>
      <c r="C27" s="20"/>
      <c r="D27" s="20"/>
      <c r="E27" s="20"/>
      <c r="F27" s="20"/>
      <c r="G27" s="20">
        <v>27</v>
      </c>
      <c r="H27" s="20">
        <v>8</v>
      </c>
      <c r="I27" s="20">
        <v>20</v>
      </c>
      <c r="J27" s="20"/>
      <c r="K27" s="20">
        <v>27</v>
      </c>
      <c r="L27" s="20">
        <v>17</v>
      </c>
      <c r="M27" s="20"/>
      <c r="N27" s="21">
        <f t="shared" si="0"/>
        <v>99</v>
      </c>
    </row>
    <row r="28" spans="1:14" ht="12.2" customHeight="1">
      <c r="A28" s="24" t="s">
        <v>92</v>
      </c>
      <c r="B28" s="20"/>
      <c r="C28" s="20"/>
      <c r="D28" s="20"/>
      <c r="E28" s="20"/>
      <c r="F28" s="20"/>
      <c r="G28" s="20"/>
      <c r="H28" s="20"/>
      <c r="I28" s="20"/>
      <c r="J28" s="20">
        <v>3707.08</v>
      </c>
      <c r="K28" s="46"/>
      <c r="L28" s="20"/>
      <c r="M28" s="20"/>
      <c r="N28" s="21">
        <f t="shared" si="0"/>
        <v>3707.08</v>
      </c>
    </row>
    <row r="29" spans="1:14" ht="12.2" customHeight="1" thickBot="1">
      <c r="A29" s="41" t="s">
        <v>69</v>
      </c>
      <c r="B29" s="26"/>
      <c r="C29" s="26"/>
      <c r="D29" s="26"/>
      <c r="E29" s="26"/>
      <c r="F29" s="26"/>
      <c r="G29" s="26"/>
      <c r="H29" s="26"/>
      <c r="I29" s="26"/>
      <c r="J29" s="26"/>
      <c r="K29" s="26">
        <v>4</v>
      </c>
      <c r="L29" s="43">
        <v>680</v>
      </c>
      <c r="M29" s="43">
        <v>722.17</v>
      </c>
      <c r="N29" s="21">
        <f t="shared" si="0"/>
        <v>1406.17</v>
      </c>
    </row>
    <row r="30" spans="1:14" ht="12.2" customHeight="1" thickTop="1">
      <c r="A30" s="5" t="s">
        <v>75</v>
      </c>
      <c r="B30" s="22">
        <f t="shared" ref="B30:M30" si="1">SUM(B4:B29)</f>
        <v>273</v>
      </c>
      <c r="C30" s="22">
        <f t="shared" si="1"/>
        <v>502.97</v>
      </c>
      <c r="D30" s="22">
        <f t="shared" si="1"/>
        <v>0</v>
      </c>
      <c r="E30" s="22">
        <f t="shared" si="1"/>
        <v>178</v>
      </c>
      <c r="F30" s="22">
        <f t="shared" si="1"/>
        <v>481.12</v>
      </c>
      <c r="G30" s="22">
        <f t="shared" si="1"/>
        <v>542</v>
      </c>
      <c r="H30" s="22">
        <f t="shared" si="1"/>
        <v>396</v>
      </c>
      <c r="I30" s="22">
        <f t="shared" si="1"/>
        <v>702</v>
      </c>
      <c r="J30" s="22">
        <f t="shared" si="1"/>
        <v>4225.4799999999996</v>
      </c>
      <c r="K30" s="22">
        <f t="shared" si="1"/>
        <v>785</v>
      </c>
      <c r="L30" s="22">
        <f t="shared" si="1"/>
        <v>1395</v>
      </c>
      <c r="M30" s="22">
        <f t="shared" si="1"/>
        <v>1748.17</v>
      </c>
      <c r="N30" s="38">
        <f>SUM(B30:M30)</f>
        <v>11228.74</v>
      </c>
    </row>
    <row r="31" spans="1:14" ht="12.2" customHeight="1">
      <c r="A31" s="4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1"/>
    </row>
    <row r="32" spans="1:14" s="3" customFormat="1" ht="15">
      <c r="A32" s="19" t="s">
        <v>73</v>
      </c>
      <c r="B32" s="48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50"/>
    </row>
    <row r="33" spans="1:14" ht="12.2" customHeight="1">
      <c r="A33" s="4" t="s">
        <v>70</v>
      </c>
      <c r="B33" s="23">
        <v>30</v>
      </c>
      <c r="C33" s="23">
        <v>30</v>
      </c>
      <c r="D33" s="23"/>
      <c r="E33" s="23">
        <v>30</v>
      </c>
      <c r="F33" s="23">
        <v>30</v>
      </c>
      <c r="G33" s="23">
        <v>30</v>
      </c>
      <c r="H33" s="23">
        <v>30</v>
      </c>
      <c r="I33" s="23">
        <v>30</v>
      </c>
      <c r="J33" s="23">
        <v>30</v>
      </c>
      <c r="K33" s="23">
        <v>30</v>
      </c>
      <c r="L33" s="23">
        <v>30</v>
      </c>
      <c r="M33" s="23">
        <v>30</v>
      </c>
      <c r="N33" s="23">
        <f>SUM(B33:M33)</f>
        <v>330</v>
      </c>
    </row>
    <row r="34" spans="1:14" ht="12.2" customHeight="1">
      <c r="A34" s="4" t="s">
        <v>78</v>
      </c>
      <c r="B34" s="23"/>
      <c r="C34" s="23"/>
      <c r="D34" s="23"/>
      <c r="E34" s="23"/>
      <c r="F34" s="23">
        <v>485.43</v>
      </c>
      <c r="G34" s="23"/>
      <c r="H34" s="23">
        <v>1098.58</v>
      </c>
      <c r="I34" s="23">
        <v>439.04</v>
      </c>
      <c r="J34" s="23">
        <v>421.68</v>
      </c>
      <c r="K34" s="23">
        <v>519.27</v>
      </c>
      <c r="L34" s="23">
        <v>730.83</v>
      </c>
      <c r="M34" s="23">
        <v>558.33000000000004</v>
      </c>
      <c r="N34" s="23">
        <f t="shared" ref="N34:N46" si="2">SUM(B34:M34)</f>
        <v>4253.16</v>
      </c>
    </row>
    <row r="35" spans="1:14" ht="12" customHeight="1">
      <c r="A35" s="4" t="s">
        <v>71</v>
      </c>
      <c r="B35" s="23"/>
      <c r="C35" s="23">
        <v>126.46</v>
      </c>
      <c r="D35" s="23"/>
      <c r="E35" s="23"/>
      <c r="F35" s="23">
        <v>82.27</v>
      </c>
      <c r="G35" s="23"/>
      <c r="H35" s="23">
        <v>46.35</v>
      </c>
      <c r="I35" s="23">
        <v>83.55</v>
      </c>
      <c r="J35" s="23">
        <v>113.69</v>
      </c>
      <c r="K35" s="23">
        <v>120.62</v>
      </c>
      <c r="L35" s="23">
        <v>89</v>
      </c>
      <c r="M35" s="23">
        <v>96.13</v>
      </c>
      <c r="N35" s="23">
        <f t="shared" si="2"/>
        <v>758.07</v>
      </c>
    </row>
    <row r="36" spans="1:14" ht="12.2" customHeight="1">
      <c r="A36" s="4" t="s">
        <v>83</v>
      </c>
      <c r="B36" s="23"/>
      <c r="C36" s="23"/>
      <c r="D36" s="23"/>
      <c r="E36" s="23"/>
      <c r="F36" s="23">
        <v>24.15</v>
      </c>
      <c r="G36" s="23"/>
      <c r="H36" s="23"/>
      <c r="I36" s="23">
        <v>1.39</v>
      </c>
      <c r="J36" s="23"/>
      <c r="K36" s="23"/>
      <c r="L36" s="44">
        <v>352</v>
      </c>
      <c r="M36" s="23">
        <v>36</v>
      </c>
      <c r="N36" s="23">
        <f t="shared" si="2"/>
        <v>413.54</v>
      </c>
    </row>
    <row r="37" spans="1:14" ht="12.2" customHeight="1">
      <c r="A37" s="4" t="s">
        <v>85</v>
      </c>
      <c r="B37" s="23"/>
      <c r="C37" s="23">
        <v>20.97</v>
      </c>
      <c r="D37" s="23"/>
      <c r="E37" s="23"/>
      <c r="F37" s="23">
        <v>201.51</v>
      </c>
      <c r="G37" s="23"/>
      <c r="H37" s="23"/>
      <c r="I37" s="23">
        <v>70.97</v>
      </c>
      <c r="J37" s="23"/>
      <c r="K37" s="23"/>
      <c r="L37" s="23"/>
      <c r="M37" s="23"/>
      <c r="N37" s="23">
        <f t="shared" si="2"/>
        <v>293.45</v>
      </c>
    </row>
    <row r="38" spans="1:14" ht="12.2" customHeight="1">
      <c r="A38" s="4" t="s">
        <v>86</v>
      </c>
      <c r="B38" s="23"/>
      <c r="C38" s="23"/>
      <c r="D38" s="23"/>
      <c r="E38" s="23"/>
      <c r="F38" s="23"/>
      <c r="G38" s="23"/>
      <c r="H38" s="23"/>
      <c r="I38" s="23"/>
      <c r="J38" s="23"/>
      <c r="K38" s="23">
        <v>50</v>
      </c>
      <c r="L38" s="23"/>
      <c r="M38" s="23">
        <v>50</v>
      </c>
      <c r="N38" s="23">
        <f t="shared" si="2"/>
        <v>100</v>
      </c>
    </row>
    <row r="39" spans="1:14" ht="12.2" customHeight="1">
      <c r="A39" s="4" t="s">
        <v>87</v>
      </c>
      <c r="B39" s="23"/>
      <c r="C39" s="23"/>
      <c r="D39" s="23"/>
      <c r="E39" s="23"/>
      <c r="F39" s="23"/>
      <c r="G39" s="23"/>
      <c r="H39" s="23"/>
      <c r="I39" s="23"/>
      <c r="J39" s="23">
        <v>250</v>
      </c>
      <c r="K39" s="23"/>
      <c r="L39" s="23">
        <v>50</v>
      </c>
      <c r="M39" s="23">
        <v>50</v>
      </c>
      <c r="N39" s="23">
        <f t="shared" si="2"/>
        <v>350</v>
      </c>
    </row>
    <row r="40" spans="1:14" ht="12.2" customHeight="1">
      <c r="A40" s="4" t="s">
        <v>94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>
        <f t="shared" si="2"/>
        <v>0</v>
      </c>
    </row>
    <row r="41" spans="1:14" ht="12.2" customHeight="1">
      <c r="A41" s="4" t="s">
        <v>88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>
        <f t="shared" si="2"/>
        <v>0</v>
      </c>
    </row>
    <row r="42" spans="1:14" ht="12.2" customHeight="1">
      <c r="A42" s="4" t="s">
        <v>93</v>
      </c>
      <c r="B42" s="23"/>
      <c r="C42" s="23"/>
      <c r="D42" s="23"/>
      <c r="E42" s="23"/>
      <c r="F42" s="23"/>
      <c r="G42" s="23"/>
      <c r="H42" s="23"/>
      <c r="I42" s="23"/>
      <c r="J42" s="23">
        <v>65.69</v>
      </c>
      <c r="K42" s="23"/>
      <c r="L42" s="23">
        <v>34</v>
      </c>
      <c r="M42" s="23"/>
      <c r="N42" s="23">
        <f t="shared" si="2"/>
        <v>99.69</v>
      </c>
    </row>
    <row r="43" spans="1:14" ht="12.2" customHeight="1">
      <c r="A43" s="4" t="s">
        <v>89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>
        <f t="shared" si="2"/>
        <v>0</v>
      </c>
    </row>
    <row r="44" spans="1:14" ht="12.2" customHeight="1">
      <c r="A44" s="4" t="s">
        <v>90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>
        <f t="shared" si="2"/>
        <v>0</v>
      </c>
    </row>
    <row r="45" spans="1:14" ht="12.2" customHeight="1">
      <c r="A45" s="4" t="s">
        <v>91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>
        <f t="shared" si="2"/>
        <v>0</v>
      </c>
    </row>
    <row r="46" spans="1:14" ht="12.2" customHeight="1" thickBot="1">
      <c r="A46" s="25" t="s">
        <v>82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>
        <v>120</v>
      </c>
      <c r="M46" s="35"/>
      <c r="N46" s="35">
        <f t="shared" si="2"/>
        <v>120</v>
      </c>
    </row>
    <row r="47" spans="1:14" ht="12.2" customHeight="1" thickTop="1">
      <c r="A47" s="5" t="s">
        <v>76</v>
      </c>
      <c r="B47" s="22">
        <f t="shared" ref="B47:M47" si="3">SUM(B33:B46)</f>
        <v>30</v>
      </c>
      <c r="C47" s="22">
        <f t="shared" si="3"/>
        <v>177.42999999999998</v>
      </c>
      <c r="D47" s="22">
        <f t="shared" si="3"/>
        <v>0</v>
      </c>
      <c r="E47" s="22">
        <f t="shared" si="3"/>
        <v>30</v>
      </c>
      <c r="F47" s="22">
        <f t="shared" si="3"/>
        <v>823.36</v>
      </c>
      <c r="G47" s="22">
        <f t="shared" si="3"/>
        <v>30</v>
      </c>
      <c r="H47" s="22">
        <f t="shared" si="3"/>
        <v>1174.9299999999998</v>
      </c>
      <c r="I47" s="22">
        <f t="shared" si="3"/>
        <v>624.95000000000005</v>
      </c>
      <c r="J47" s="22">
        <f t="shared" si="3"/>
        <v>881.06</v>
      </c>
      <c r="K47" s="22">
        <f t="shared" si="3"/>
        <v>719.89</v>
      </c>
      <c r="L47" s="22">
        <f t="shared" si="3"/>
        <v>1405.83</v>
      </c>
      <c r="M47" s="22">
        <f t="shared" si="3"/>
        <v>820.46</v>
      </c>
      <c r="N47" s="38">
        <f>SUM(B47:M47)</f>
        <v>6717.91</v>
      </c>
    </row>
    <row r="48" spans="1:14">
      <c r="A48" s="39" t="s">
        <v>95</v>
      </c>
      <c r="B48" s="42">
        <f>SUM(B30-B47)</f>
        <v>243</v>
      </c>
      <c r="C48" s="42">
        <f>SUM(C30-C47)</f>
        <v>325.54000000000008</v>
      </c>
      <c r="D48" s="27">
        <f>SUM(D30-D47)</f>
        <v>0</v>
      </c>
      <c r="E48" s="27">
        <f>SUM(E30-E47)</f>
        <v>148</v>
      </c>
      <c r="F48" s="27">
        <f t="shared" ref="F48:M48" si="4">SUM(F30-F47)</f>
        <v>-342.24</v>
      </c>
      <c r="G48" s="27">
        <f t="shared" si="4"/>
        <v>512</v>
      </c>
      <c r="H48" s="27">
        <f t="shared" si="4"/>
        <v>-778.92999999999984</v>
      </c>
      <c r="I48" s="27">
        <f t="shared" si="4"/>
        <v>77.049999999999955</v>
      </c>
      <c r="J48" s="27">
        <f t="shared" si="4"/>
        <v>3344.4199999999996</v>
      </c>
      <c r="K48" s="27">
        <f t="shared" si="4"/>
        <v>65.110000000000014</v>
      </c>
      <c r="L48" s="27">
        <f t="shared" si="4"/>
        <v>-10.829999999999927</v>
      </c>
      <c r="M48" s="27">
        <f t="shared" si="4"/>
        <v>927.71</v>
      </c>
      <c r="N48" s="47">
        <f>SUM(N30-N47)</f>
        <v>4510.83</v>
      </c>
    </row>
    <row r="49" spans="1:14">
      <c r="A49" s="28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29"/>
    </row>
    <row r="50" spans="1:14" ht="12.75">
      <c r="A50" s="33" t="s">
        <v>79</v>
      </c>
      <c r="B50" s="40">
        <f>B2</f>
        <v>1656.43</v>
      </c>
      <c r="C50" s="40">
        <f t="shared" ref="C50:M50" si="5">C2</f>
        <v>1899.43</v>
      </c>
      <c r="D50" s="40">
        <f t="shared" si="5"/>
        <v>0</v>
      </c>
      <c r="E50" s="40">
        <f t="shared" si="5"/>
        <v>1534.91</v>
      </c>
      <c r="F50" s="40">
        <f t="shared" si="5"/>
        <v>1841.01</v>
      </c>
      <c r="G50" s="40">
        <f t="shared" si="5"/>
        <v>1498.77</v>
      </c>
      <c r="H50" s="40">
        <f t="shared" si="5"/>
        <v>2010.77</v>
      </c>
      <c r="I50" s="40">
        <f t="shared" si="5"/>
        <v>1231.8399999999999</v>
      </c>
      <c r="J50" s="40">
        <f t="shared" si="5"/>
        <v>1308.8900000000001</v>
      </c>
      <c r="K50" s="40">
        <f t="shared" si="5"/>
        <v>4756</v>
      </c>
      <c r="L50" s="40">
        <f t="shared" si="5"/>
        <v>4821.1099999999997</v>
      </c>
      <c r="M50" s="40">
        <f t="shared" si="5"/>
        <v>4810.28</v>
      </c>
      <c r="N50" s="34"/>
    </row>
    <row r="51" spans="1:14" s="37" customFormat="1" ht="12.75">
      <c r="A51" s="33" t="s">
        <v>80</v>
      </c>
      <c r="B51" s="36">
        <v>1899.43</v>
      </c>
      <c r="C51" s="36">
        <v>2224.9699999999998</v>
      </c>
      <c r="D51" s="36"/>
      <c r="E51" s="36"/>
      <c r="F51" s="36">
        <v>1498.77</v>
      </c>
      <c r="G51" s="36">
        <v>2010.77</v>
      </c>
      <c r="H51" s="36">
        <v>1231.8399999999999</v>
      </c>
      <c r="I51" s="36">
        <v>1308.8900000000001</v>
      </c>
      <c r="J51" s="36">
        <v>4653.3100000000004</v>
      </c>
      <c r="K51" s="36">
        <v>4821.1099999999997</v>
      </c>
      <c r="L51" s="36">
        <v>4810.28</v>
      </c>
      <c r="M51" s="36">
        <v>5737.99</v>
      </c>
      <c r="N51" s="34"/>
    </row>
    <row r="52" spans="1:14" hidden="1">
      <c r="A52" s="28"/>
      <c r="B52" s="23">
        <f>SUM(B51-B50)</f>
        <v>243</v>
      </c>
      <c r="C52" s="23">
        <f t="shared" ref="C52:M52" si="6">SUM(C51-C50)</f>
        <v>325.53999999999974</v>
      </c>
      <c r="D52" s="23">
        <f t="shared" si="6"/>
        <v>0</v>
      </c>
      <c r="E52" s="23">
        <f t="shared" si="6"/>
        <v>-1534.91</v>
      </c>
      <c r="F52" s="23">
        <f t="shared" si="6"/>
        <v>-342.24</v>
      </c>
      <c r="G52" s="23">
        <f t="shared" si="6"/>
        <v>512</v>
      </c>
      <c r="H52" s="45">
        <f t="shared" si="6"/>
        <v>-778.93000000000006</v>
      </c>
      <c r="I52" s="23">
        <f t="shared" si="6"/>
        <v>77.050000000000182</v>
      </c>
      <c r="J52" s="23">
        <f t="shared" si="6"/>
        <v>3344.42</v>
      </c>
      <c r="K52" s="23">
        <f t="shared" si="6"/>
        <v>65.109999999999673</v>
      </c>
      <c r="L52" s="23">
        <f t="shared" si="6"/>
        <v>-10.829999999999927</v>
      </c>
      <c r="M52" s="23">
        <f t="shared" si="6"/>
        <v>927.71</v>
      </c>
      <c r="N52" s="29"/>
    </row>
    <row r="53" spans="1:14" hidden="1">
      <c r="A53" s="28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9"/>
    </row>
  </sheetData>
  <mergeCells count="2">
    <mergeCell ref="B3:N3"/>
    <mergeCell ref="B32:N32"/>
  </mergeCells>
  <conditionalFormatting sqref="B48:N48">
    <cfRule type="cellIs" dxfId="0" priority="1" operator="lessThan">
      <formula>0</formula>
    </cfRule>
  </conditionalFormatting>
  <pageMargins left="0.2" right="8.3333333333333301E-2" top="0.35416666699999999" bottom="0.2" header="0" footer="0"/>
  <pageSetup scale="88" fitToHeight="0" orientation="landscape" r:id="rId1"/>
  <ignoredErrors>
    <ignoredError sqref="N4" formulaRange="1"/>
    <ignoredError sqref="N33:N35 N48 C52 B52 D52:M52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7" customWidth="1"/>
    <col min="2" max="2" width="10.5703125" style="8" bestFit="1" customWidth="1"/>
    <col min="3" max="3" width="10.5703125" style="8" customWidth="1"/>
    <col min="4" max="4" width="31" bestFit="1" customWidth="1"/>
    <col min="5" max="5" width="7.5703125" style="10" bestFit="1" customWidth="1"/>
    <col min="6" max="6" width="33.140625" bestFit="1" customWidth="1"/>
    <col min="7" max="7" width="7.5703125" bestFit="1" customWidth="1"/>
    <col min="8" max="8" width="9.140625" style="10"/>
  </cols>
  <sheetData>
    <row r="1" spans="4:10" s="9" customFormat="1">
      <c r="D1" s="17"/>
      <c r="E1" s="17"/>
      <c r="F1" s="17"/>
      <c r="G1" s="17"/>
      <c r="H1" s="18"/>
      <c r="I1" s="17"/>
      <c r="J1" s="7" t="s">
        <v>59</v>
      </c>
    </row>
    <row r="6" spans="4:10">
      <c r="D6" s="11" t="s">
        <v>60</v>
      </c>
      <c r="E6" s="12" t="s">
        <v>61</v>
      </c>
      <c r="F6" s="11" t="s">
        <v>60</v>
      </c>
      <c r="G6" s="12" t="s">
        <v>61</v>
      </c>
    </row>
    <row r="7" spans="4:10">
      <c r="D7" s="13" t="s">
        <v>13</v>
      </c>
      <c r="E7" s="15">
        <v>6</v>
      </c>
      <c r="F7" s="13" t="s">
        <v>24</v>
      </c>
      <c r="G7" s="15">
        <v>1</v>
      </c>
    </row>
    <row r="8" spans="4:10">
      <c r="D8" s="13" t="s">
        <v>14</v>
      </c>
      <c r="E8" s="15">
        <v>4</v>
      </c>
      <c r="F8" s="13" t="s">
        <v>25</v>
      </c>
      <c r="G8" s="15">
        <v>3</v>
      </c>
    </row>
    <row r="9" spans="4:10">
      <c r="D9" s="13" t="s">
        <v>15</v>
      </c>
      <c r="E9" s="15">
        <v>5</v>
      </c>
      <c r="F9" s="13" t="s">
        <v>26</v>
      </c>
      <c r="G9" s="15">
        <v>3</v>
      </c>
    </row>
    <row r="10" spans="4:10">
      <c r="D10" s="13" t="s">
        <v>16</v>
      </c>
      <c r="E10" s="15">
        <v>2</v>
      </c>
      <c r="F10" s="13" t="s">
        <v>27</v>
      </c>
      <c r="G10" s="15">
        <v>9</v>
      </c>
    </row>
    <row r="11" spans="4:10">
      <c r="D11" s="13" t="s">
        <v>17</v>
      </c>
      <c r="E11" s="15">
        <v>10</v>
      </c>
      <c r="F11" s="13" t="s">
        <v>28</v>
      </c>
      <c r="G11" s="15">
        <v>31</v>
      </c>
    </row>
    <row r="12" spans="4:10">
      <c r="D12" s="13" t="s">
        <v>18</v>
      </c>
      <c r="E12" s="15">
        <v>87</v>
      </c>
      <c r="F12" s="13" t="s">
        <v>29</v>
      </c>
      <c r="G12" s="15">
        <v>3</v>
      </c>
    </row>
    <row r="13" spans="4:10">
      <c r="D13" s="13" t="s">
        <v>19</v>
      </c>
      <c r="E13" s="15">
        <v>15</v>
      </c>
      <c r="F13" s="13" t="s">
        <v>30</v>
      </c>
      <c r="G13" s="15">
        <v>1</v>
      </c>
    </row>
    <row r="14" spans="4:10">
      <c r="D14" s="13" t="s">
        <v>20</v>
      </c>
      <c r="E14" s="15">
        <v>12</v>
      </c>
      <c r="F14" s="13" t="s">
        <v>31</v>
      </c>
      <c r="G14" s="15">
        <v>1</v>
      </c>
    </row>
    <row r="15" spans="4:10">
      <c r="D15" s="13" t="s">
        <v>21</v>
      </c>
      <c r="E15" s="15">
        <v>10</v>
      </c>
      <c r="F15" s="13" t="s">
        <v>32</v>
      </c>
      <c r="G15" s="15">
        <v>12</v>
      </c>
    </row>
    <row r="16" spans="4:10">
      <c r="D16" s="13" t="s">
        <v>22</v>
      </c>
      <c r="E16" s="15">
        <v>5</v>
      </c>
      <c r="F16" s="13" t="s">
        <v>33</v>
      </c>
      <c r="G16" s="15">
        <v>8</v>
      </c>
    </row>
    <row r="17" spans="4:7">
      <c r="D17" s="13" t="s">
        <v>23</v>
      </c>
      <c r="E17" s="15">
        <v>6</v>
      </c>
      <c r="F17" s="13" t="s">
        <v>34</v>
      </c>
      <c r="G17" s="15">
        <v>5</v>
      </c>
    </row>
    <row r="18" spans="4:7">
      <c r="D18" s="13" t="s">
        <v>41</v>
      </c>
      <c r="E18" s="15">
        <v>7</v>
      </c>
      <c r="F18" s="13" t="s">
        <v>35</v>
      </c>
      <c r="G18" s="15">
        <v>5</v>
      </c>
    </row>
    <row r="19" spans="4:7">
      <c r="D19" s="13" t="s">
        <v>62</v>
      </c>
      <c r="E19" s="15">
        <v>1</v>
      </c>
      <c r="F19" s="13" t="s">
        <v>36</v>
      </c>
      <c r="G19" s="15">
        <v>3</v>
      </c>
    </row>
    <row r="20" spans="4:7">
      <c r="D20" s="13" t="s">
        <v>63</v>
      </c>
      <c r="E20" s="15">
        <v>1</v>
      </c>
      <c r="F20" s="13" t="s">
        <v>37</v>
      </c>
      <c r="G20" s="15">
        <v>11</v>
      </c>
    </row>
    <row r="21" spans="4:7">
      <c r="D21" s="13" t="s">
        <v>64</v>
      </c>
      <c r="E21" s="15">
        <v>2</v>
      </c>
      <c r="F21" s="13" t="s">
        <v>38</v>
      </c>
      <c r="G21" s="15">
        <v>2</v>
      </c>
    </row>
    <row r="22" spans="4:7">
      <c r="D22" s="13" t="s">
        <v>65</v>
      </c>
      <c r="E22" s="15">
        <v>1</v>
      </c>
      <c r="F22" s="13" t="s">
        <v>39</v>
      </c>
      <c r="G22" s="15">
        <v>1</v>
      </c>
    </row>
    <row r="23" spans="4:7">
      <c r="D23" s="14" t="s">
        <v>66</v>
      </c>
      <c r="E23" s="15">
        <v>1</v>
      </c>
      <c r="F23" s="13" t="s">
        <v>40</v>
      </c>
      <c r="G23" s="15">
        <v>1</v>
      </c>
    </row>
    <row r="37" spans="7:8">
      <c r="G37" s="2"/>
      <c r="H37" s="16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Melissa's Profile</dc:creator>
  <cp:lastModifiedBy>User</cp:lastModifiedBy>
  <cp:revision/>
  <cp:lastPrinted>2021-02-23T02:39:59Z</cp:lastPrinted>
  <dcterms:created xsi:type="dcterms:W3CDTF">2015-10-07T13:55:44Z</dcterms:created>
  <dcterms:modified xsi:type="dcterms:W3CDTF">2021-03-05T21:49:31Z</dcterms:modified>
</cp:coreProperties>
</file>