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e\Downloads\"/>
    </mc:Choice>
  </mc:AlternateContent>
  <xr:revisionPtr revIDLastSave="0" documentId="13_ncr:1_{128DDE56-D1B7-401A-97CC-4A95136D0A0A}" xr6:coauthVersionLast="45" xr6:coauthVersionMax="45" xr10:uidLastSave="{00000000-0000-0000-0000-000000000000}"/>
  <bookViews>
    <workbookView xWindow="3375" yWindow="3375" windowWidth="20910" windowHeight="11835" activeTab="1" xr2:uid="{00000000-000D-0000-FFFF-FFFF00000000}"/>
  </bookViews>
  <sheets>
    <sheet name="Sheet1" sheetId="1" r:id="rId1"/>
    <sheet name="ALL SALES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" i="2" l="1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3" i="2"/>
  <c r="J10" i="2"/>
  <c r="J18" i="2"/>
  <c r="J26" i="2"/>
  <c r="J34" i="2"/>
  <c r="J41" i="2"/>
  <c r="J42" i="2"/>
  <c r="J49" i="2"/>
  <c r="J50" i="2"/>
  <c r="J3" i="2"/>
  <c r="D2" i="2"/>
  <c r="E2" i="2"/>
  <c r="C2" i="2"/>
  <c r="H57" i="2"/>
  <c r="H2" i="2" s="1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59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3" i="2"/>
  <c r="F39" i="2"/>
  <c r="G39" i="2" s="1"/>
  <c r="F40" i="2"/>
  <c r="G40" i="2" s="1"/>
  <c r="F41" i="2"/>
  <c r="G41" i="2" s="1"/>
  <c r="F42" i="2"/>
  <c r="G42" i="2" s="1"/>
  <c r="F43" i="2"/>
  <c r="G43" i="2" s="1"/>
  <c r="F44" i="2"/>
  <c r="G44" i="2" s="1"/>
  <c r="F45" i="2"/>
  <c r="G45" i="2" s="1"/>
  <c r="F46" i="2"/>
  <c r="G46" i="2" s="1"/>
  <c r="F47" i="2"/>
  <c r="G47" i="2" s="1"/>
  <c r="F48" i="2"/>
  <c r="G48" i="2" s="1"/>
  <c r="F49" i="2"/>
  <c r="G49" i="2" s="1"/>
  <c r="F50" i="2"/>
  <c r="G50" i="2" s="1"/>
  <c r="F51" i="2"/>
  <c r="G51" i="2" s="1"/>
  <c r="F52" i="2"/>
  <c r="G52" i="2" s="1"/>
  <c r="F53" i="2"/>
  <c r="G53" i="2" s="1"/>
  <c r="F54" i="2"/>
  <c r="G54" i="2" s="1"/>
  <c r="F55" i="2"/>
  <c r="G55" i="2" s="1"/>
  <c r="F56" i="2"/>
  <c r="G56" i="2" s="1"/>
  <c r="F57" i="2"/>
  <c r="G57" i="2" s="1"/>
  <c r="F4" i="2"/>
  <c r="G4" i="2" s="1"/>
  <c r="F5" i="2"/>
  <c r="G5" i="2" s="1"/>
  <c r="F6" i="2"/>
  <c r="G6" i="2" s="1"/>
  <c r="F7" i="2"/>
  <c r="G7" i="2" s="1"/>
  <c r="F8" i="2"/>
  <c r="G8" i="2" s="1"/>
  <c r="F9" i="2"/>
  <c r="G9" i="2" s="1"/>
  <c r="F10" i="2"/>
  <c r="G10" i="2" s="1"/>
  <c r="F11" i="2"/>
  <c r="G11" i="2" s="1"/>
  <c r="F12" i="2"/>
  <c r="G12" i="2" s="1"/>
  <c r="F13" i="2"/>
  <c r="G13" i="2" s="1"/>
  <c r="F14" i="2"/>
  <c r="G14" i="2" s="1"/>
  <c r="F15" i="2"/>
  <c r="G15" i="2" s="1"/>
  <c r="F16" i="2"/>
  <c r="G16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26" i="2"/>
  <c r="G26" i="2" s="1"/>
  <c r="F27" i="2"/>
  <c r="G27" i="2" s="1"/>
  <c r="F28" i="2"/>
  <c r="G28" i="2" s="1"/>
  <c r="F29" i="2"/>
  <c r="G29" i="2" s="1"/>
  <c r="F30" i="2"/>
  <c r="G30" i="2" s="1"/>
  <c r="F31" i="2"/>
  <c r="G31" i="2" s="1"/>
  <c r="F32" i="2"/>
  <c r="G32" i="2" s="1"/>
  <c r="F33" i="2"/>
  <c r="G33" i="2" s="1"/>
  <c r="F34" i="2"/>
  <c r="G34" i="2" s="1"/>
  <c r="F35" i="2"/>
  <c r="G35" i="2" s="1"/>
  <c r="F36" i="2"/>
  <c r="G36" i="2" s="1"/>
  <c r="F37" i="2"/>
  <c r="G37" i="2" s="1"/>
  <c r="F38" i="2"/>
  <c r="G38" i="2" s="1"/>
  <c r="F3" i="2"/>
  <c r="F2" i="2" l="1"/>
  <c r="J56" i="2"/>
  <c r="J48" i="2"/>
  <c r="J40" i="2"/>
  <c r="J32" i="2"/>
  <c r="J24" i="2"/>
  <c r="J16" i="2"/>
  <c r="J8" i="2"/>
  <c r="J17" i="2"/>
  <c r="J55" i="2"/>
  <c r="J47" i="2"/>
  <c r="J39" i="2"/>
  <c r="J31" i="2"/>
  <c r="J23" i="2"/>
  <c r="J15" i="2"/>
  <c r="J7" i="2"/>
  <c r="I2" i="2"/>
  <c r="J25" i="2"/>
  <c r="J54" i="2"/>
  <c r="J46" i="2"/>
  <c r="J38" i="2"/>
  <c r="J30" i="2"/>
  <c r="J22" i="2"/>
  <c r="J14" i="2"/>
  <c r="J6" i="2"/>
  <c r="J33" i="2"/>
  <c r="J53" i="2"/>
  <c r="J45" i="2"/>
  <c r="J37" i="2"/>
  <c r="J29" i="2"/>
  <c r="J21" i="2"/>
  <c r="J13" i="2"/>
  <c r="J5" i="2"/>
  <c r="J9" i="2"/>
  <c r="J52" i="2"/>
  <c r="J44" i="2"/>
  <c r="J36" i="2"/>
  <c r="J28" i="2"/>
  <c r="J20" i="2"/>
  <c r="J12" i="2"/>
  <c r="J4" i="2"/>
  <c r="J51" i="2"/>
  <c r="J43" i="2"/>
  <c r="J35" i="2"/>
  <c r="J27" i="2"/>
  <c r="J19" i="2"/>
  <c r="J11" i="2"/>
  <c r="J57" i="2"/>
  <c r="G3" i="2"/>
  <c r="G2" i="2" s="1"/>
</calcChain>
</file>

<file path=xl/sharedStrings.xml><?xml version="1.0" encoding="utf-8"?>
<sst xmlns="http://schemas.openxmlformats.org/spreadsheetml/2006/main" count="226" uniqueCount="184">
  <si>
    <t>DESCRIPTION</t>
  </si>
  <si>
    <t>PRICE</t>
  </si>
  <si>
    <t>TOTAL</t>
  </si>
  <si>
    <t>Just For Today, soft cover</t>
  </si>
  <si>
    <t>It Works, hardcover</t>
  </si>
  <si>
    <t>Introductory Guide to NA</t>
  </si>
  <si>
    <t>Twelve Concepts for NA Service</t>
  </si>
  <si>
    <t>NA Step Working Guides</t>
  </si>
  <si>
    <t>White Booklet</t>
  </si>
  <si>
    <t>The Group Booklet</t>
  </si>
  <si>
    <t>Behind the Walls</t>
  </si>
  <si>
    <t>NA – A Resource in Your Community</t>
  </si>
  <si>
    <t>Treasurer’s Handbook</t>
  </si>
  <si>
    <t>Group Treasurer’s Workbook</t>
  </si>
  <si>
    <t>A Guide to Local Service</t>
  </si>
  <si>
    <t>Group Treasurer’s Record Pad</t>
  </si>
  <si>
    <t>Welcome – White</t>
  </si>
  <si>
    <t>30 Days – Orange</t>
  </si>
  <si>
    <t>60 Days – Green</t>
  </si>
  <si>
    <t>90 Days – Red</t>
  </si>
  <si>
    <t>6 Months – Blue</t>
  </si>
  <si>
    <t>9 Months – Yellow</t>
  </si>
  <si>
    <t>1 Year – Moonglow</t>
  </si>
  <si>
    <t>18 Months – Grey</t>
  </si>
  <si>
    <t>Multiple Years – Black</t>
  </si>
  <si>
    <t>Sponsorship Book, soft cover</t>
  </si>
  <si>
    <t>Step Working Guide - Audio CD's    ( 6-cd set )</t>
  </si>
  <si>
    <t>Basic Text Audio CD Set (4)</t>
  </si>
  <si>
    <t>Information about NA</t>
  </si>
  <si>
    <t>It Works Audio CD</t>
  </si>
  <si>
    <t>H&amp;I Handbook (with Audio CD)</t>
  </si>
  <si>
    <t xml:space="preserve">In Times of Illness </t>
  </si>
  <si>
    <t>NA Basic Text, English, hard cover</t>
  </si>
  <si>
    <t>___ Yr   Bronze   Bi-Plt   Tri-Plt  Red   Green   Blue</t>
  </si>
  <si>
    <t>Page 1 Total</t>
  </si>
  <si>
    <t>Page 2 Total</t>
  </si>
  <si>
    <t>Subtotal of Order</t>
  </si>
  <si>
    <t xml:space="preserve">7.776% Sales Tax </t>
  </si>
  <si>
    <t>Tax Deductable Donation to the UMSO</t>
  </si>
  <si>
    <t>Grand Total</t>
  </si>
  <si>
    <t>UPPER MIDWEST SERVICE OFFICE ORDER FORM   March 2011</t>
  </si>
  <si>
    <t>Set of Six Posters</t>
  </si>
  <si>
    <t>100 Wallet Cards (25 of each version)</t>
  </si>
  <si>
    <t>Starter Kit (Set of Seven Readings)</t>
  </si>
  <si>
    <t>#1   Who, What, How &amp; Why</t>
  </si>
  <si>
    <t>#2   The Group IP</t>
  </si>
  <si>
    <t>#5   Another Look</t>
  </si>
  <si>
    <t xml:space="preserve">#6   Recovery, Relapse </t>
  </si>
  <si>
    <t xml:space="preserve">#7   Am I an Addict? </t>
  </si>
  <si>
    <t xml:space="preserve">#8   Just For Today </t>
  </si>
  <si>
    <t xml:space="preserve">#9   Living the Program </t>
  </si>
  <si>
    <t>#11  Sponsorship IP, Revised</t>
  </si>
  <si>
    <t>#12  Triangle of Self-Obsession</t>
  </si>
  <si>
    <t xml:space="preserve">#13  By Young Addicts For Young Addicts </t>
  </si>
  <si>
    <t>#14  One Addict’s Experience</t>
  </si>
  <si>
    <t xml:space="preserve">#15  PI &amp; the NA Member </t>
  </si>
  <si>
    <t>#16  For the Newcomer</t>
  </si>
  <si>
    <t>#17  For Those in Treatment</t>
  </si>
  <si>
    <t xml:space="preserve">#19  Self-Acceptance </t>
  </si>
  <si>
    <t>#21  The Loner  Staying Clean in Isolation</t>
  </si>
  <si>
    <t>#20  H&amp;I Service and the NA Member</t>
  </si>
  <si>
    <t>#22  Welcome to NA</t>
  </si>
  <si>
    <t>#23  Staying Clean on the Outside</t>
  </si>
  <si>
    <t>#24  Money Matters Self -Support in NA</t>
  </si>
  <si>
    <t>#26  Accessibility For Those w/Addt'l Needs</t>
  </si>
  <si>
    <t>Working Step Four in NA  IP#10</t>
  </si>
  <si>
    <t>A Guide to Public Relations Handbook</t>
  </si>
  <si>
    <t>MEDALLIONS - Bronze $3.00  Bi-Plt $15  Tri-Plt $18 Circle type &amp; color (Tri-Plt)</t>
  </si>
  <si>
    <t>The Addict who Still Suffers Ribbon Magnet</t>
  </si>
  <si>
    <t>Just for Today (pocket edition)</t>
  </si>
  <si>
    <t>Group Name</t>
  </si>
  <si>
    <t>QTY</t>
  </si>
  <si>
    <t>15 NA Wallet Group Reading Cards</t>
  </si>
  <si>
    <t>Total</t>
  </si>
  <si>
    <t>AREA LITERATURE FORM     INITIAL PURCHASE 10/02/10</t>
  </si>
  <si>
    <t>Cost</t>
  </si>
  <si>
    <t xml:space="preserve">Sponsorship Book    </t>
  </si>
  <si>
    <t xml:space="preserve">Little White Book                          </t>
  </si>
  <si>
    <t xml:space="preserve">#1   Who, What, How &amp; Why  </t>
  </si>
  <si>
    <t xml:space="preserve">#2   The Group IP                       </t>
  </si>
  <si>
    <t xml:space="preserve">#6   Recovery &amp; Relapse                 </t>
  </si>
  <si>
    <t xml:space="preserve">#8   Just for Today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</si>
  <si>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</si>
  <si>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</si>
  <si>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</si>
  <si>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</si>
  <si>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#17  For Those In Treatment        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</si>
  <si>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</si>
  <si>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</si>
  <si>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</si>
  <si>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</si>
  <si>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</si>
  <si>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</si>
  <si>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 xml:space="preserve">NA: A Resource in Your Community             </t>
  </si>
  <si>
    <t>The Group Booklet, revised</t>
  </si>
  <si>
    <t>Group Treasurer's Record Pad</t>
  </si>
  <si>
    <t>Group Treasurer's Handbook</t>
  </si>
  <si>
    <t>In Times of Illness</t>
  </si>
  <si>
    <t xml:space="preserve">Introductory Guide to NA            </t>
  </si>
  <si>
    <t>Set of Seven Readings</t>
  </si>
  <si>
    <t>**Number of Medallions Ordered</t>
  </si>
  <si>
    <t>#20  H &amp; I Service and the NA Member</t>
  </si>
  <si>
    <t>NO SALES</t>
  </si>
  <si>
    <t>2019</t>
  </si>
  <si>
    <t>2021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</si>
  <si>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</si>
  <si>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</si>
  <si>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</si>
  <si>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</si>
  <si>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</si>
  <si>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>Guiding Principles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</si>
  <si>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</si>
  <si>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</si>
  <si>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</si>
  <si>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</si>
  <si>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</si>
  <si>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</si>
  <si>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</si>
  <si>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</si>
  <si>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</si>
  <si>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>#7   Am I an Addict ?</t>
  </si>
  <si>
    <t xml:space="preserve">#9   Living the Program                  </t>
  </si>
  <si>
    <t xml:space="preserve">#11  Sponsorship IP, Revised  </t>
  </si>
  <si>
    <t xml:space="preserve">#16  For The Newcomer </t>
  </si>
  <si>
    <t xml:space="preserve">#19  Self-Acceptance                     </t>
  </si>
  <si>
    <t>#21  The Loner Staying Clean in Isolation</t>
  </si>
  <si>
    <t xml:space="preserve">#22  Welcome To NA                   </t>
  </si>
  <si>
    <t xml:space="preserve">#23  Staying Clean on the Outside </t>
  </si>
  <si>
    <t>Group Treasurer's Workbook</t>
  </si>
  <si>
    <t>Group Readings Wallet Cards (set/15)</t>
  </si>
  <si>
    <t>Avg/Mon</t>
  </si>
  <si>
    <t>Est. Annual</t>
  </si>
  <si>
    <t>Current Stock</t>
  </si>
  <si>
    <t>Bronze Medallions</t>
  </si>
  <si>
    <t>1 year</t>
  </si>
  <si>
    <t>18 months</t>
  </si>
  <si>
    <t>2 years</t>
  </si>
  <si>
    <t xml:space="preserve">3 years </t>
  </si>
  <si>
    <t xml:space="preserve">4 years </t>
  </si>
  <si>
    <t>5 years</t>
  </si>
  <si>
    <t>6 years</t>
  </si>
  <si>
    <t>7 years</t>
  </si>
  <si>
    <t>8 years</t>
  </si>
  <si>
    <t>9 years</t>
  </si>
  <si>
    <t>10 years</t>
  </si>
  <si>
    <t>11 years</t>
  </si>
  <si>
    <t>12 years</t>
  </si>
  <si>
    <t>13 years</t>
  </si>
  <si>
    <t>14 years</t>
  </si>
  <si>
    <t>15 years</t>
  </si>
  <si>
    <t>16 years</t>
  </si>
  <si>
    <t>17 years</t>
  </si>
  <si>
    <t>18 years</t>
  </si>
  <si>
    <t>19 years</t>
  </si>
  <si>
    <t>20 years</t>
  </si>
  <si>
    <t>21 years</t>
  </si>
  <si>
    <t>22 years</t>
  </si>
  <si>
    <t>23 years</t>
  </si>
  <si>
    <t>24 years</t>
  </si>
  <si>
    <t>25 years</t>
  </si>
  <si>
    <t>26 years</t>
  </si>
  <si>
    <t>27 years</t>
  </si>
  <si>
    <t>28 years</t>
  </si>
  <si>
    <t>29 years</t>
  </si>
  <si>
    <t>30 years</t>
  </si>
  <si>
    <t>31 years</t>
  </si>
  <si>
    <t>32 years</t>
  </si>
  <si>
    <t>33 years</t>
  </si>
  <si>
    <t>34 years</t>
  </si>
  <si>
    <t>35 years</t>
  </si>
  <si>
    <t>36 years</t>
  </si>
  <si>
    <t>37 years</t>
  </si>
  <si>
    <t>38 years</t>
  </si>
  <si>
    <t>39 years</t>
  </si>
  <si>
    <t>40 years</t>
  </si>
  <si>
    <t>41 years</t>
  </si>
  <si>
    <t>42 years</t>
  </si>
  <si>
    <t>43 years</t>
  </si>
  <si>
    <t>44 years</t>
  </si>
  <si>
    <t>45 years</t>
  </si>
  <si>
    <t>Stock Value</t>
  </si>
  <si>
    <t>TOTALS</t>
  </si>
  <si>
    <t>Varience</t>
  </si>
  <si>
    <t>H2-F2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</si>
</sst>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8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</font>
    <font>
      <b/>
      <sz val="8"/>
      <name val="Arial"/>
      <family val="2"/>
    </font>
    <font>
      <b/>
      <sz val="11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>
      <protection locked="0"/>
    </xf>
  </cellStyleXfs>
  <cellXfs count="89">
    <xf numFmtId="0" fontId="0" fillId="0" borderId="0" xfId="0"/>
    <xf numFmtId="8" fontId="0" fillId="0" borderId="10" xfId="0" applyNumberFormat="1" applyBorder="1" applyAlignment="1" applyProtection="1">
      <alignment horizontal="center"/>
    </xf>
    <xf numFmtId="8" fontId="0" fillId="0" borderId="10" xfId="0" applyNumberFormat="1" applyBorder="1" applyAlignment="1" applyProtection="1">
      <alignment horizontal="center"/>
      <protection hidden="1"/>
    </xf>
    <xf numFmtId="1" fontId="0" fillId="0" borderId="10" xfId="0" applyNumberFormat="1" applyBorder="1" applyAlignment="1" applyProtection="1">
      <alignment horizontal="center"/>
      <protection locked="0"/>
    </xf>
    <xf numFmtId="8" fontId="0" fillId="0" borderId="10" xfId="0" applyNumberFormat="1" applyBorder="1" applyAlignment="1">
      <alignment horizontal="center"/>
    </xf>
    <xf numFmtId="1" fontId="19" fillId="0" borderId="10" xfId="0" applyNumberFormat="1" applyFont="1" applyBorder="1" applyAlignment="1" applyProtection="1">
      <alignment horizontal="center"/>
      <protection locked="0"/>
    </xf>
    <xf numFmtId="8" fontId="19" fillId="0" borderId="10" xfId="0" applyNumberFormat="1" applyFont="1" applyBorder="1" applyAlignment="1">
      <alignment horizontal="center"/>
    </xf>
    <xf numFmtId="0" fontId="0" fillId="0" borderId="10" xfId="0" applyBorder="1"/>
    <xf numFmtId="8" fontId="0" fillId="0" borderId="10" xfId="0" applyNumberFormat="1" applyFill="1" applyBorder="1" applyAlignment="1" applyProtection="1">
      <alignment horizontal="center"/>
      <protection hidden="1"/>
    </xf>
    <xf numFmtId="0" fontId="0" fillId="0" borderId="0" xfId="0" applyFill="1"/>
    <xf numFmtId="0" fontId="21" fillId="0" borderId="10" xfId="0" applyFont="1" applyBorder="1" applyAlignment="1">
      <alignment horizontal="center"/>
    </xf>
    <xf numFmtId="2" fontId="0" fillId="0" borderId="10" xfId="0" applyNumberFormat="1" applyBorder="1"/>
    <xf numFmtId="0" fontId="0" fillId="0" borderId="10" xfId="0" applyFill="1" applyBorder="1"/>
    <xf numFmtId="0" fontId="0" fillId="0" borderId="10" xfId="0" applyBorder="1" applyAlignment="1" applyProtection="1">
      <alignment horizontal="center"/>
      <protection locked="0"/>
    </xf>
    <xf numFmtId="0" fontId="19" fillId="0" borderId="10" xfId="0" applyFont="1" applyBorder="1"/>
    <xf numFmtId="0" fontId="0" fillId="0" borderId="0" xfId="0" applyAlignment="1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textRotation="90"/>
    </xf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0" fillId="0" borderId="10" xfId="0" applyFont="1" applyBorder="1" applyAlignment="1"/>
    <xf numFmtId="0" fontId="21" fillId="0" borderId="10" xfId="0" applyFont="1" applyBorder="1" applyAlignment="1"/>
    <xf numFmtId="1" fontId="23" fillId="0" borderId="10" xfId="0" applyNumberFormat="1" applyFont="1" applyBorder="1" applyAlignment="1" applyProtection="1">
      <alignment horizontal="center"/>
      <protection locked="0"/>
    </xf>
    <xf numFmtId="0" fontId="23" fillId="0" borderId="0" xfId="0" applyFont="1"/>
    <xf numFmtId="0" fontId="20" fillId="0" borderId="11" xfId="0" applyFont="1" applyBorder="1" applyAlignment="1">
      <alignment horizontal="center" textRotation="90" wrapText="1"/>
    </xf>
    <xf numFmtId="0" fontId="20" fillId="0" borderId="0" xfId="0" applyFont="1" applyBorder="1" applyAlignment="1"/>
    <xf numFmtId="0" fontId="21" fillId="0" borderId="18" xfId="0" applyFont="1" applyBorder="1" applyAlignment="1"/>
    <xf numFmtId="0" fontId="0" fillId="0" borderId="19" xfId="0" applyBorder="1"/>
    <xf numFmtId="8" fontId="0" fillId="0" borderId="19" xfId="0" applyNumberFormat="1" applyBorder="1" applyAlignment="1" applyProtection="1">
      <alignment horizontal="center"/>
      <protection hidden="1"/>
    </xf>
    <xf numFmtId="1" fontId="0" fillId="0" borderId="12" xfId="0" applyNumberForma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1" fontId="23" fillId="0" borderId="12" xfId="0" applyNumberFormat="1" applyFont="1" applyBorder="1" applyAlignment="1" applyProtection="1">
      <alignment horizontal="center"/>
      <protection locked="0"/>
    </xf>
    <xf numFmtId="1" fontId="19" fillId="0" borderId="12" xfId="0" applyNumberFormat="1" applyFont="1" applyBorder="1" applyAlignment="1" applyProtection="1">
      <alignment horizontal="center"/>
      <protection locked="0"/>
    </xf>
    <xf numFmtId="0" fontId="21" fillId="0" borderId="19" xfId="0" applyFont="1" applyBorder="1" applyAlignment="1"/>
    <xf numFmtId="0" fontId="20" fillId="0" borderId="10" xfId="0" applyFont="1" applyBorder="1" applyAlignment="1">
      <alignment horizontal="center"/>
    </xf>
    <xf numFmtId="1" fontId="0" fillId="0" borderId="19" xfId="0" applyNumberFormat="1" applyBorder="1" applyAlignment="1" applyProtection="1">
      <alignment horizontal="center"/>
      <protection locked="0"/>
    </xf>
    <xf numFmtId="1" fontId="0" fillId="0" borderId="20" xfId="0" applyNumberFormat="1" applyBorder="1" applyAlignment="1" applyProtection="1">
      <alignment horizontal="center"/>
      <protection locked="0"/>
    </xf>
    <xf numFmtId="0" fontId="21" fillId="0" borderId="18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1" fontId="0" fillId="0" borderId="10" xfId="0" applyNumberFormat="1" applyFill="1" applyBorder="1" applyAlignment="1" applyProtection="1">
      <alignment horizontal="center"/>
      <protection locked="0"/>
    </xf>
    <xf numFmtId="1" fontId="0" fillId="0" borderId="12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0" borderId="21" xfId="0" applyNumberFormat="1" applyBorder="1" applyAlignment="1" applyProtection="1">
      <alignment horizontal="center"/>
      <protection locked="0"/>
    </xf>
    <xf numFmtId="0" fontId="21" fillId="0" borderId="17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0" fillId="0" borderId="0" xfId="0" applyAlignment="1">
      <alignment horizontal="center"/>
    </xf>
    <xf numFmtId="0" fontId="25" fillId="0" borderId="10" xfId="43" applyFont="1" applyBorder="1" applyAlignment="1" applyProtection="1">
      <alignment horizontal="left" vertical="center"/>
    </xf>
    <xf numFmtId="43" fontId="25" fillId="0" borderId="10" xfId="43" applyNumberFormat="1" applyFont="1" applyBorder="1" applyAlignment="1" applyProtection="1">
      <alignment horizontal="center" vertical="center"/>
    </xf>
    <xf numFmtId="1" fontId="26" fillId="0" borderId="10" xfId="28" applyNumberFormat="1" applyFont="1" applyBorder="1" applyAlignment="1" applyProtection="1">
      <alignment horizontal="center" vertical="center"/>
    </xf>
    <xf numFmtId="0" fontId="25" fillId="0" borderId="18" xfId="43" applyFont="1" applyBorder="1" applyAlignment="1" applyProtection="1">
      <alignment horizontal="left" vertical="center"/>
    </xf>
    <xf numFmtId="43" fontId="25" fillId="0" borderId="18" xfId="43" applyNumberFormat="1" applyFont="1" applyBorder="1" applyAlignment="1" applyProtection="1">
      <alignment horizontal="center" vertical="center"/>
    </xf>
    <xf numFmtId="1" fontId="26" fillId="0" borderId="18" xfId="28" applyNumberFormat="1" applyFont="1" applyBorder="1" applyAlignment="1" applyProtection="1">
      <alignment horizontal="center" vertical="center"/>
    </xf>
    <xf numFmtId="1" fontId="0" fillId="0" borderId="10" xfId="0" applyNumberFormat="1" applyBorder="1" applyAlignment="1">
      <alignment horizontal="center"/>
    </xf>
    <xf numFmtId="49" fontId="27" fillId="0" borderId="24" xfId="28" applyNumberFormat="1" applyFont="1" applyFill="1" applyBorder="1" applyAlignment="1" applyProtection="1">
      <alignment horizontal="center" vertical="center" wrapText="1" shrinkToFit="1"/>
    </xf>
    <xf numFmtId="0" fontId="0" fillId="0" borderId="10" xfId="0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/>
    </xf>
    <xf numFmtId="0" fontId="25" fillId="0" borderId="0" xfId="43" applyFont="1" applyFill="1" applyBorder="1" applyAlignment="1" applyProtection="1">
      <alignment horizontal="left" vertical="center"/>
    </xf>
    <xf numFmtId="43" fontId="25" fillId="0" borderId="0" xfId="43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 vertical="center"/>
    </xf>
    <xf numFmtId="44" fontId="0" fillId="0" borderId="10" xfId="28" applyFont="1" applyBorder="1"/>
    <xf numFmtId="49" fontId="27" fillId="0" borderId="22" xfId="28" applyNumberFormat="1" applyFont="1" applyBorder="1" applyAlignment="1" applyProtection="1">
      <alignment horizontal="center" vertical="center" wrapText="1" shrinkToFit="1"/>
    </xf>
    <xf numFmtId="49" fontId="27" fillId="0" borderId="22" xfId="28" applyNumberFormat="1" applyFont="1" applyFill="1" applyBorder="1" applyAlignment="1" applyProtection="1">
      <alignment horizontal="center" vertical="center" wrapText="1" shrinkToFit="1"/>
    </xf>
    <xf numFmtId="1" fontId="0" fillId="0" borderId="18" xfId="0" applyNumberFormat="1" applyBorder="1" applyAlignment="1">
      <alignment horizontal="center"/>
    </xf>
    <xf numFmtId="1" fontId="21" fillId="0" borderId="18" xfId="0" applyNumberFormat="1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44" fontId="0" fillId="0" borderId="18" xfId="28" applyFont="1" applyBorder="1"/>
    <xf numFmtId="0" fontId="24" fillId="0" borderId="22" xfId="43" applyFont="1" applyBorder="1" applyAlignment="1" applyProtection="1">
      <alignment horizontal="center" vertical="center" wrapText="1"/>
    </xf>
    <xf numFmtId="43" fontId="24" fillId="0" borderId="22" xfId="43" applyNumberFormat="1" applyFont="1" applyBorder="1" applyAlignment="1" applyProtection="1">
      <alignment horizontal="center"/>
    </xf>
    <xf numFmtId="1" fontId="0" fillId="0" borderId="10" xfId="0" applyNumberFormat="1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0" fontId="24" fillId="0" borderId="19" xfId="43" applyFont="1" applyBorder="1" applyAlignment="1" applyProtection="1">
      <alignment horizontal="right" vertical="center" wrapText="1"/>
    </xf>
    <xf numFmtId="43" fontId="24" fillId="0" borderId="19" xfId="43" applyNumberFormat="1" applyFont="1" applyBorder="1" applyAlignment="1" applyProtection="1">
      <alignment horizontal="center"/>
    </xf>
    <xf numFmtId="0" fontId="21" fillId="0" borderId="19" xfId="0" applyFont="1" applyBorder="1" applyAlignment="1">
      <alignment horizontal="center" vertical="center"/>
    </xf>
    <xf numFmtId="44" fontId="21" fillId="0" borderId="19" xfId="28" applyFont="1" applyBorder="1" applyAlignment="1">
      <alignment horizontal="center" vertical="center"/>
    </xf>
    <xf numFmtId="0" fontId="23" fillId="0" borderId="14" xfId="0" applyFont="1" applyBorder="1" applyAlignment="1">
      <alignment horizontal="center" wrapText="1"/>
    </xf>
    <xf numFmtId="0" fontId="23" fillId="0" borderId="15" xfId="0" applyFont="1" applyBorder="1" applyAlignment="1">
      <alignment horizontal="center" wrapText="1"/>
    </xf>
    <xf numFmtId="0" fontId="23" fillId="0" borderId="16" xfId="0" applyFont="1" applyBorder="1" applyAlignment="1">
      <alignment horizontal="center" wrapText="1"/>
    </xf>
    <xf numFmtId="0" fontId="23" fillId="0" borderId="17" xfId="0" applyFont="1" applyBorder="1" applyAlignment="1">
      <alignment horizontal="center" wrapText="1"/>
    </xf>
    <xf numFmtId="0" fontId="21" fillId="0" borderId="0" xfId="0" applyFont="1" applyBorder="1" applyAlignment="1">
      <alignment horizontal="right"/>
    </xf>
    <xf numFmtId="0" fontId="24" fillId="0" borderId="23" xfId="43" applyFont="1" applyFill="1" applyBorder="1" applyAlignment="1" applyProtection="1">
      <alignment horizontal="center" vertical="center"/>
    </xf>
    <xf numFmtId="0" fontId="24" fillId="0" borderId="0" xfId="43" applyFont="1" applyFill="1" applyBorder="1" applyAlignment="1" applyProtection="1">
      <alignment horizontal="center" vertical="center"/>
    </xf>
    <xf numFmtId="43" fontId="0" fillId="0" borderId="0" xfId="0" applyNumberFormat="1"/>
    <xf numFmtId="0" fontId="25" fillId="24" borderId="10" xfId="43" applyFont="1" applyFill="1" applyBorder="1" applyAlignment="1" applyProtection="1">
      <alignment horizontal="left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43" xr:uid="{00000000-0005-0000-0000-000026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7"/>
  <sheetViews>
    <sheetView workbookViewId="0">
      <selection activeCell="A3" sqref="A3"/>
    </sheetView>
  </sheetViews>
  <sheetFormatPr defaultRowHeight="12.75" x14ac:dyDescent="0.2"/>
  <cols>
    <col min="1" max="1" width="38.140625" customWidth="1"/>
    <col min="3" max="17" width="4.85546875" style="51" customWidth="1"/>
  </cols>
  <sheetData>
    <row r="1" spans="1:18" ht="70.5" customHeight="1" x14ac:dyDescent="0.25">
      <c r="A1" s="16" t="s">
        <v>74</v>
      </c>
      <c r="B1" s="24" t="s">
        <v>70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25"/>
    </row>
    <row r="2" spans="1:18" x14ac:dyDescent="0.2">
      <c r="A2" s="10" t="s">
        <v>0</v>
      </c>
      <c r="B2" s="10" t="s">
        <v>1</v>
      </c>
      <c r="C2" s="10" t="s">
        <v>71</v>
      </c>
      <c r="D2" s="10" t="s">
        <v>71</v>
      </c>
      <c r="E2" s="10" t="s">
        <v>71</v>
      </c>
      <c r="F2" s="10" t="s">
        <v>71</v>
      </c>
      <c r="G2" s="10" t="s">
        <v>71</v>
      </c>
      <c r="H2" s="10" t="s">
        <v>71</v>
      </c>
      <c r="I2" s="10" t="s">
        <v>71</v>
      </c>
      <c r="J2" s="10" t="s">
        <v>71</v>
      </c>
      <c r="K2" s="10" t="s">
        <v>71</v>
      </c>
      <c r="L2" s="10" t="s">
        <v>71</v>
      </c>
      <c r="M2" s="10" t="s">
        <v>71</v>
      </c>
      <c r="N2" s="10" t="s">
        <v>71</v>
      </c>
      <c r="O2" s="10" t="s">
        <v>71</v>
      </c>
      <c r="P2" s="10" t="s">
        <v>71</v>
      </c>
      <c r="Q2" s="18" t="s">
        <v>71</v>
      </c>
      <c r="R2" s="21" t="s">
        <v>73</v>
      </c>
    </row>
    <row r="3" spans="1:18" x14ac:dyDescent="0.2">
      <c r="A3" s="7" t="s">
        <v>32</v>
      </c>
      <c r="B3" s="1">
        <v>11</v>
      </c>
      <c r="C3" s="3">
        <v>10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9"/>
      <c r="R3" s="21"/>
    </row>
    <row r="4" spans="1:18" x14ac:dyDescent="0.2">
      <c r="A4" s="7" t="s">
        <v>4</v>
      </c>
      <c r="B4" s="1">
        <v>8</v>
      </c>
      <c r="C4" s="3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9"/>
      <c r="R4" s="21"/>
    </row>
    <row r="5" spans="1:18" x14ac:dyDescent="0.2">
      <c r="A5" s="7" t="s">
        <v>3</v>
      </c>
      <c r="B5" s="1">
        <v>8</v>
      </c>
      <c r="C5" s="3">
        <v>5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29"/>
      <c r="R5" s="21"/>
    </row>
    <row r="6" spans="1:18" x14ac:dyDescent="0.2">
      <c r="A6" s="7" t="s">
        <v>7</v>
      </c>
      <c r="B6" s="1">
        <v>8</v>
      </c>
      <c r="C6" s="3">
        <v>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29"/>
      <c r="R6" s="21"/>
    </row>
    <row r="7" spans="1:18" x14ac:dyDescent="0.2">
      <c r="A7" s="7" t="s">
        <v>25</v>
      </c>
      <c r="B7" s="1">
        <v>7</v>
      </c>
      <c r="C7" s="3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29"/>
      <c r="R7" s="21"/>
    </row>
    <row r="8" spans="1:18" x14ac:dyDescent="0.2">
      <c r="A8" s="7" t="s">
        <v>8</v>
      </c>
      <c r="B8" s="2">
        <v>0.6</v>
      </c>
      <c r="C8" s="3">
        <v>20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29"/>
      <c r="R8" s="21"/>
    </row>
    <row r="9" spans="1:18" x14ac:dyDescent="0.2">
      <c r="A9" s="7" t="s">
        <v>5</v>
      </c>
      <c r="B9" s="2">
        <v>2</v>
      </c>
      <c r="C9" s="3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29"/>
      <c r="R9" s="21"/>
    </row>
    <row r="10" spans="1:18" x14ac:dyDescent="0.2">
      <c r="A10" s="7" t="s">
        <v>16</v>
      </c>
      <c r="B10" s="4">
        <v>0.5</v>
      </c>
      <c r="C10" s="3">
        <v>40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29"/>
      <c r="R10" s="21"/>
    </row>
    <row r="11" spans="1:18" x14ac:dyDescent="0.2">
      <c r="A11" s="7" t="s">
        <v>17</v>
      </c>
      <c r="B11" s="4">
        <v>0.5</v>
      </c>
      <c r="C11" s="3">
        <v>40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29"/>
      <c r="R11" s="21"/>
    </row>
    <row r="12" spans="1:18" x14ac:dyDescent="0.2">
      <c r="A12" s="7" t="s">
        <v>18</v>
      </c>
      <c r="B12" s="4">
        <v>0.5</v>
      </c>
      <c r="C12" s="3">
        <v>20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29"/>
      <c r="R12" s="21"/>
    </row>
    <row r="13" spans="1:18" x14ac:dyDescent="0.2">
      <c r="A13" s="7" t="s">
        <v>19</v>
      </c>
      <c r="B13" s="4">
        <v>0.5</v>
      </c>
      <c r="C13" s="3">
        <v>20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29"/>
      <c r="R13" s="21"/>
    </row>
    <row r="14" spans="1:18" x14ac:dyDescent="0.2">
      <c r="A14" s="7" t="s">
        <v>20</v>
      </c>
      <c r="B14" s="4">
        <v>0.5</v>
      </c>
      <c r="C14" s="3">
        <v>20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29"/>
      <c r="R14" s="21"/>
    </row>
    <row r="15" spans="1:18" x14ac:dyDescent="0.2">
      <c r="A15" s="7" t="s">
        <v>21</v>
      </c>
      <c r="B15" s="4">
        <v>0.5</v>
      </c>
      <c r="C15" s="3">
        <v>20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29"/>
      <c r="R15" s="21"/>
    </row>
    <row r="16" spans="1:18" x14ac:dyDescent="0.2">
      <c r="A16" s="7" t="s">
        <v>22</v>
      </c>
      <c r="B16" s="4">
        <v>0.5</v>
      </c>
      <c r="C16" s="3">
        <v>20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29"/>
      <c r="R16" s="21"/>
    </row>
    <row r="17" spans="1:18" x14ac:dyDescent="0.2">
      <c r="A17" s="7" t="s">
        <v>23</v>
      </c>
      <c r="B17" s="4">
        <v>0.5</v>
      </c>
      <c r="C17" s="3">
        <v>20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29"/>
      <c r="R17" s="21"/>
    </row>
    <row r="18" spans="1:18" x14ac:dyDescent="0.2">
      <c r="A18" s="7" t="s">
        <v>24</v>
      </c>
      <c r="B18" s="4">
        <v>0.5</v>
      </c>
      <c r="C18" s="3">
        <v>20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29"/>
      <c r="R18" s="21"/>
    </row>
    <row r="19" spans="1:18" x14ac:dyDescent="0.2">
      <c r="A19" s="7" t="s">
        <v>44</v>
      </c>
      <c r="B19" s="2">
        <v>0.2</v>
      </c>
      <c r="C19" s="3">
        <v>10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29"/>
      <c r="R19" s="21"/>
    </row>
    <row r="20" spans="1:18" x14ac:dyDescent="0.2">
      <c r="A20" s="7" t="s">
        <v>45</v>
      </c>
      <c r="B20" s="2">
        <v>0.25</v>
      </c>
      <c r="C20" s="3">
        <v>10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29"/>
      <c r="R20" s="21"/>
    </row>
    <row r="21" spans="1:18" x14ac:dyDescent="0.2">
      <c r="A21" s="7" t="s">
        <v>46</v>
      </c>
      <c r="B21" s="2">
        <v>0.2</v>
      </c>
      <c r="C21" s="3">
        <v>10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29"/>
      <c r="R21" s="21"/>
    </row>
    <row r="22" spans="1:18" x14ac:dyDescent="0.2">
      <c r="A22" s="7" t="s">
        <v>47</v>
      </c>
      <c r="B22" s="2">
        <v>0.2</v>
      </c>
      <c r="C22" s="3">
        <v>10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29"/>
      <c r="R22" s="21"/>
    </row>
    <row r="23" spans="1:18" x14ac:dyDescent="0.2">
      <c r="A23" s="7" t="s">
        <v>48</v>
      </c>
      <c r="B23" s="2">
        <v>0.2</v>
      </c>
      <c r="C23" s="3">
        <v>10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29"/>
      <c r="R23" s="21"/>
    </row>
    <row r="24" spans="1:18" x14ac:dyDescent="0.2">
      <c r="A24" s="7" t="s">
        <v>49</v>
      </c>
      <c r="B24" s="2">
        <v>0.2</v>
      </c>
      <c r="C24" s="3">
        <v>10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29"/>
      <c r="R24" s="21"/>
    </row>
    <row r="25" spans="1:18" x14ac:dyDescent="0.2">
      <c r="A25" s="7" t="s">
        <v>50</v>
      </c>
      <c r="B25" s="2">
        <v>0.2</v>
      </c>
      <c r="C25" s="3">
        <v>10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29"/>
      <c r="R25" s="21"/>
    </row>
    <row r="26" spans="1:18" x14ac:dyDescent="0.2">
      <c r="A26" s="7" t="s">
        <v>51</v>
      </c>
      <c r="B26" s="2">
        <v>0.2</v>
      </c>
      <c r="C26" s="3">
        <v>10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29"/>
      <c r="R26" s="21"/>
    </row>
    <row r="27" spans="1:18" x14ac:dyDescent="0.2">
      <c r="A27" s="7" t="s">
        <v>52</v>
      </c>
      <c r="B27" s="2">
        <v>0.2</v>
      </c>
      <c r="C27" s="3">
        <v>10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29"/>
      <c r="R27" s="21"/>
    </row>
    <row r="28" spans="1:18" x14ac:dyDescent="0.2">
      <c r="A28" s="7" t="s">
        <v>53</v>
      </c>
      <c r="B28" s="2">
        <v>0.2</v>
      </c>
      <c r="C28" s="3">
        <v>10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29"/>
      <c r="R28" s="21"/>
    </row>
    <row r="29" spans="1:18" x14ac:dyDescent="0.2">
      <c r="A29" s="7" t="s">
        <v>54</v>
      </c>
      <c r="B29" s="2">
        <v>0.2</v>
      </c>
      <c r="C29" s="3">
        <v>10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29"/>
      <c r="R29" s="21"/>
    </row>
    <row r="30" spans="1:18" x14ac:dyDescent="0.2">
      <c r="A30" s="7" t="s">
        <v>55</v>
      </c>
      <c r="B30" s="2">
        <v>0.2</v>
      </c>
      <c r="C30" s="3">
        <v>10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29"/>
      <c r="R30" s="21"/>
    </row>
    <row r="31" spans="1:18" x14ac:dyDescent="0.2">
      <c r="A31" s="7" t="s">
        <v>56</v>
      </c>
      <c r="B31" s="2">
        <v>0.2</v>
      </c>
      <c r="C31" s="3">
        <v>10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29"/>
      <c r="R31" s="21"/>
    </row>
    <row r="32" spans="1:18" x14ac:dyDescent="0.2">
      <c r="A32" s="11" t="s">
        <v>57</v>
      </c>
      <c r="B32" s="2">
        <v>0.25</v>
      </c>
      <c r="C32" s="3">
        <v>10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29"/>
      <c r="R32" s="21"/>
    </row>
    <row r="33" spans="1:18" x14ac:dyDescent="0.2">
      <c r="A33" s="7" t="s">
        <v>58</v>
      </c>
      <c r="B33" s="2">
        <v>0.2</v>
      </c>
      <c r="C33" s="3">
        <v>10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29"/>
      <c r="R33" s="21"/>
    </row>
    <row r="34" spans="1:18" x14ac:dyDescent="0.2">
      <c r="A34" s="7" t="s">
        <v>60</v>
      </c>
      <c r="B34" s="2">
        <v>0.2</v>
      </c>
      <c r="C34" s="3">
        <v>10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29"/>
      <c r="R34" s="21"/>
    </row>
    <row r="35" spans="1:18" x14ac:dyDescent="0.2">
      <c r="A35" s="7" t="s">
        <v>59</v>
      </c>
      <c r="B35" s="2">
        <v>0.25</v>
      </c>
      <c r="C35" s="3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29"/>
      <c r="R35" s="21"/>
    </row>
    <row r="36" spans="1:18" x14ac:dyDescent="0.2">
      <c r="A36" s="7" t="s">
        <v>61</v>
      </c>
      <c r="B36" s="2">
        <v>0.2</v>
      </c>
      <c r="C36" s="3">
        <v>10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29"/>
      <c r="R36" s="21"/>
    </row>
    <row r="37" spans="1:18" x14ac:dyDescent="0.2">
      <c r="A37" s="7" t="s">
        <v>62</v>
      </c>
      <c r="B37" s="2">
        <v>0.2</v>
      </c>
      <c r="C37" s="3">
        <v>10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29"/>
      <c r="R37" s="21"/>
    </row>
    <row r="38" spans="1:18" x14ac:dyDescent="0.2">
      <c r="A38" s="7" t="s">
        <v>63</v>
      </c>
      <c r="B38" s="2">
        <v>0.5</v>
      </c>
      <c r="C38" s="3">
        <v>10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29"/>
      <c r="R38" s="21"/>
    </row>
    <row r="39" spans="1:18" ht="13.5" thickBot="1" x14ac:dyDescent="0.25">
      <c r="A39" s="27" t="s">
        <v>64</v>
      </c>
      <c r="B39" s="28">
        <v>0.2</v>
      </c>
      <c r="C39" s="3">
        <v>10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6"/>
      <c r="R39" s="33"/>
    </row>
    <row r="40" spans="1:18" ht="16.5" customHeight="1" x14ac:dyDescent="0.2">
      <c r="A40" s="84" t="s">
        <v>34</v>
      </c>
      <c r="B40" s="84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26"/>
    </row>
    <row r="41" spans="1:18" ht="78.75" customHeight="1" x14ac:dyDescent="0.25">
      <c r="A41" s="16" t="s">
        <v>40</v>
      </c>
      <c r="B41" s="17" t="s">
        <v>70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9"/>
      <c r="R41" s="20"/>
    </row>
    <row r="42" spans="1:18" x14ac:dyDescent="0.2">
      <c r="A42" s="10" t="s">
        <v>0</v>
      </c>
      <c r="B42" s="10" t="s">
        <v>1</v>
      </c>
      <c r="C42" s="10" t="s">
        <v>71</v>
      </c>
      <c r="D42" s="10" t="s">
        <v>71</v>
      </c>
      <c r="E42" s="10" t="s">
        <v>71</v>
      </c>
      <c r="F42" s="10" t="s">
        <v>71</v>
      </c>
      <c r="G42" s="10" t="s">
        <v>71</v>
      </c>
      <c r="H42" s="10" t="s">
        <v>71</v>
      </c>
      <c r="I42" s="10" t="s">
        <v>71</v>
      </c>
      <c r="J42" s="10" t="s">
        <v>71</v>
      </c>
      <c r="K42" s="10" t="s">
        <v>71</v>
      </c>
      <c r="L42" s="10" t="s">
        <v>71</v>
      </c>
      <c r="M42" s="10" t="s">
        <v>71</v>
      </c>
      <c r="N42" s="10" t="s">
        <v>71</v>
      </c>
      <c r="O42" s="10" t="s">
        <v>71</v>
      </c>
      <c r="P42" s="10" t="s">
        <v>71</v>
      </c>
      <c r="Q42" s="18" t="s">
        <v>71</v>
      </c>
      <c r="R42" s="10" t="s">
        <v>2</v>
      </c>
    </row>
    <row r="43" spans="1:18" x14ac:dyDescent="0.2">
      <c r="A43" s="7" t="s">
        <v>11</v>
      </c>
      <c r="B43" s="2">
        <v>0.3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29"/>
      <c r="R43" s="21"/>
    </row>
    <row r="44" spans="1:18" x14ac:dyDescent="0.2">
      <c r="A44" s="7" t="s">
        <v>28</v>
      </c>
      <c r="B44" s="2">
        <v>0.3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29"/>
      <c r="R44" s="21"/>
    </row>
    <row r="45" spans="1:18" s="9" customFormat="1" x14ac:dyDescent="0.2">
      <c r="A45" s="12" t="s">
        <v>65</v>
      </c>
      <c r="B45" s="8">
        <v>0.6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1"/>
      <c r="R45" s="21"/>
    </row>
    <row r="46" spans="1:18" x14ac:dyDescent="0.2">
      <c r="A46" s="7" t="s">
        <v>9</v>
      </c>
      <c r="B46" s="2">
        <v>0.8</v>
      </c>
      <c r="C46" s="3">
        <v>5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29"/>
      <c r="R46" s="21"/>
    </row>
    <row r="47" spans="1:18" x14ac:dyDescent="0.2">
      <c r="A47" s="7" t="s">
        <v>10</v>
      </c>
      <c r="B47" s="2">
        <v>0.8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29"/>
      <c r="R47" s="21"/>
    </row>
    <row r="48" spans="1:18" x14ac:dyDescent="0.2">
      <c r="A48" s="7" t="s">
        <v>31</v>
      </c>
      <c r="B48" s="2">
        <v>0.8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29"/>
      <c r="R48" s="21"/>
    </row>
    <row r="49" spans="1:18" x14ac:dyDescent="0.2">
      <c r="A49" s="7" t="s">
        <v>6</v>
      </c>
      <c r="B49" s="2">
        <v>2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29"/>
      <c r="R49" s="21"/>
    </row>
    <row r="50" spans="1:18" x14ac:dyDescent="0.2">
      <c r="A50" s="7" t="s">
        <v>14</v>
      </c>
      <c r="B50" s="4">
        <v>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29"/>
      <c r="R50" s="21"/>
    </row>
    <row r="51" spans="1:18" x14ac:dyDescent="0.2">
      <c r="A51" s="7" t="s">
        <v>30</v>
      </c>
      <c r="B51" s="4">
        <v>10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30"/>
      <c r="R51" s="21"/>
    </row>
    <row r="52" spans="1:18" x14ac:dyDescent="0.2">
      <c r="A52" s="7" t="s">
        <v>66</v>
      </c>
      <c r="B52" s="4">
        <v>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29"/>
      <c r="R52" s="21"/>
    </row>
    <row r="53" spans="1:18" x14ac:dyDescent="0.2">
      <c r="A53" s="7" t="s">
        <v>13</v>
      </c>
      <c r="B53" s="4">
        <v>3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29"/>
      <c r="R53" s="21"/>
    </row>
    <row r="54" spans="1:18" x14ac:dyDescent="0.2">
      <c r="A54" s="7" t="s">
        <v>15</v>
      </c>
      <c r="B54" s="4">
        <v>2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29"/>
      <c r="R54" s="21"/>
    </row>
    <row r="55" spans="1:18" x14ac:dyDescent="0.2">
      <c r="A55" s="7" t="s">
        <v>12</v>
      </c>
      <c r="B55" s="4">
        <v>3</v>
      </c>
      <c r="C55" s="3">
        <v>4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29"/>
      <c r="R55" s="21"/>
    </row>
    <row r="56" spans="1:18" x14ac:dyDescent="0.2">
      <c r="A56" s="7" t="s">
        <v>42</v>
      </c>
      <c r="B56" s="4">
        <v>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29"/>
      <c r="R56" s="21"/>
    </row>
    <row r="57" spans="1:18" x14ac:dyDescent="0.2">
      <c r="A57" s="7" t="s">
        <v>43</v>
      </c>
      <c r="B57" s="4">
        <v>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29"/>
      <c r="R57" s="21"/>
    </row>
    <row r="58" spans="1:18" x14ac:dyDescent="0.2">
      <c r="A58" s="7" t="s">
        <v>41</v>
      </c>
      <c r="B58" s="4">
        <v>10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29"/>
      <c r="R58" s="21"/>
    </row>
    <row r="59" spans="1:18" x14ac:dyDescent="0.2">
      <c r="A59" s="7" t="s">
        <v>72</v>
      </c>
      <c r="B59" s="4">
        <v>2.5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29"/>
      <c r="R59" s="21"/>
    </row>
    <row r="60" spans="1:18" s="23" customFormat="1" x14ac:dyDescent="0.2">
      <c r="A60" s="80" t="s">
        <v>67</v>
      </c>
      <c r="B60" s="81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31"/>
      <c r="R60" s="21"/>
    </row>
    <row r="61" spans="1:18" s="23" customFormat="1" x14ac:dyDescent="0.2">
      <c r="A61" s="82"/>
      <c r="B61" s="83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31"/>
      <c r="R61" s="21"/>
    </row>
    <row r="62" spans="1:18" x14ac:dyDescent="0.2">
      <c r="A62" s="12" t="s">
        <v>33</v>
      </c>
      <c r="B62" s="7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3"/>
      <c r="R62" s="21"/>
    </row>
    <row r="63" spans="1:18" x14ac:dyDescent="0.2">
      <c r="A63" s="12" t="s">
        <v>33</v>
      </c>
      <c r="B63" s="7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3"/>
      <c r="R63" s="21"/>
    </row>
    <row r="64" spans="1:18" x14ac:dyDescent="0.2">
      <c r="A64" s="12" t="s">
        <v>33</v>
      </c>
      <c r="B64" s="7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3"/>
      <c r="R64" s="21"/>
    </row>
    <row r="65" spans="1:18" x14ac:dyDescent="0.2">
      <c r="A65" s="12" t="s">
        <v>33</v>
      </c>
      <c r="B65" s="7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3"/>
      <c r="R65" s="21"/>
    </row>
    <row r="66" spans="1:18" x14ac:dyDescent="0.2">
      <c r="A66" s="12" t="s">
        <v>33</v>
      </c>
      <c r="B66" s="7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3"/>
      <c r="R66" s="21"/>
    </row>
    <row r="67" spans="1:18" x14ac:dyDescent="0.2">
      <c r="A67" s="12" t="s">
        <v>33</v>
      </c>
      <c r="B67" s="7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3"/>
      <c r="R67" s="21"/>
    </row>
    <row r="68" spans="1:18" x14ac:dyDescent="0.2">
      <c r="A68" s="12" t="s">
        <v>68</v>
      </c>
      <c r="B68" s="2">
        <v>2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29"/>
      <c r="R68" s="21"/>
    </row>
    <row r="69" spans="1:18" x14ac:dyDescent="0.2">
      <c r="A69" s="14" t="s">
        <v>27</v>
      </c>
      <c r="B69" s="6">
        <v>15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32"/>
      <c r="R69" s="21"/>
    </row>
    <row r="70" spans="1:18" x14ac:dyDescent="0.2">
      <c r="A70" s="14" t="s">
        <v>29</v>
      </c>
      <c r="B70" s="6">
        <v>20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32"/>
      <c r="R70" s="21"/>
    </row>
    <row r="71" spans="1:18" x14ac:dyDescent="0.2">
      <c r="A71" s="7" t="s">
        <v>26</v>
      </c>
      <c r="B71" s="4">
        <v>25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29"/>
      <c r="R71" s="21"/>
    </row>
    <row r="72" spans="1:18" ht="13.5" thickBot="1" x14ac:dyDescent="0.25">
      <c r="A72" s="27" t="s">
        <v>69</v>
      </c>
      <c r="B72" s="28">
        <v>10</v>
      </c>
      <c r="C72" s="35"/>
      <c r="D72" s="44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6"/>
      <c r="R72" s="33"/>
    </row>
    <row r="73" spans="1:18" x14ac:dyDescent="0.2">
      <c r="A73" s="84" t="s">
        <v>35</v>
      </c>
      <c r="B73" s="84"/>
      <c r="C73" s="37"/>
      <c r="D73" s="45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46"/>
      <c r="R73" s="26"/>
    </row>
    <row r="74" spans="1:18" x14ac:dyDescent="0.2">
      <c r="A74" s="84" t="s">
        <v>34</v>
      </c>
      <c r="B74" s="84"/>
      <c r="C74" s="10"/>
      <c r="D74" s="47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9"/>
      <c r="R74" s="21"/>
    </row>
    <row r="75" spans="1:18" x14ac:dyDescent="0.2">
      <c r="A75" s="84" t="s">
        <v>36</v>
      </c>
      <c r="B75" s="84"/>
      <c r="C75" s="10"/>
      <c r="D75" s="19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8"/>
      <c r="R75" s="21"/>
    </row>
    <row r="76" spans="1:18" x14ac:dyDescent="0.2">
      <c r="A76" s="84" t="s">
        <v>37</v>
      </c>
      <c r="B76" s="84"/>
      <c r="C76" s="10"/>
      <c r="D76" s="45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46"/>
      <c r="R76" s="21"/>
    </row>
    <row r="77" spans="1:18" ht="13.5" thickBot="1" x14ac:dyDescent="0.25">
      <c r="A77" s="84" t="s">
        <v>38</v>
      </c>
      <c r="B77" s="84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33"/>
    </row>
    <row r="78" spans="1:18" x14ac:dyDescent="0.2">
      <c r="A78" s="84" t="s">
        <v>39</v>
      </c>
      <c r="B78" s="84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26"/>
    </row>
    <row r="87" spans="1:18" x14ac:dyDescent="0.2">
      <c r="A87" s="15"/>
      <c r="B87" s="15"/>
      <c r="R87" s="15"/>
    </row>
  </sheetData>
  <sheetProtection formatRows="0"/>
  <mergeCells count="8">
    <mergeCell ref="A76:B76"/>
    <mergeCell ref="A77:B77"/>
    <mergeCell ref="A78:B78"/>
    <mergeCell ref="A60:B61"/>
    <mergeCell ref="A40:B40"/>
    <mergeCell ref="A73:B73"/>
    <mergeCell ref="A74:B74"/>
    <mergeCell ref="A75:B75"/>
  </mergeCells>
  <phoneticPr fontId="22" type="noConversion"/>
  <pageMargins left="0.25" right="0.25" top="0.12" bottom="0.12" header="0" footer="0"/>
  <pageSetup orientation="landscape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4"/>
  <sheetViews>
    <sheetView tabSelected="1" workbookViewId="0">
      <selection activeCell="A53" sqref="A53:A54"/>
    </sheetView>
  </sheetViews>
  <sheetFormatPr defaultRowHeight="12.75" x14ac:dyDescent="0.2"/>
  <cols>
    <col min="1" max="1" width="32.28515625" bestFit="1" customWidth="1"/>
    <col min="2" max="2" width="6.28515625" bestFit="1" customWidth="1"/>
    <col min="3" max="5" width="5" bestFit="1" customWidth="1"/>
    <col min="7" max="7" width="9.140625" style="51" hidden="1" customWidth="1"/>
    <col min="8" max="8" width="9.140625" hidden="1" customWidth="1"/>
    <col min="9" max="9" width="10.28515625" hidden="1" customWidth="1"/>
    <col min="10" max="10" width="10.28515625" bestFit="1" customWidth="1"/>
    <col min="11" max="11" width="9.140625" style="51"/>
  </cols>
  <sheetData>
    <row r="1" spans="1:12" ht="30" x14ac:dyDescent="0.25">
      <c r="A1" s="72" t="s">
        <v>102</v>
      </c>
      <c r="B1" s="73" t="s">
        <v>75</v>
      </c>
      <c r="C1" s="66" t="s">
        <v>103</v>
      </c>
      <c r="D1" s="66">
        <v>2020</v>
      </c>
      <c r="E1" s="66" t="s">
        <v>104</v>
      </c>
      <c r="F1" s="67" t="s">
        <v>130</v>
      </c>
      <c r="G1" s="67" t="s">
        <v>131</v>
      </c>
      <c r="H1" s="59" t="s">
        <v>132</v>
      </c>
      <c r="I1" s="59" t="s">
        <v>180</v>
      </c>
      <c r="J1" s="59" t="s">
        <v>182</v>
      </c>
    </row>
    <row r="2" spans="1:12" ht="15.75" thickBot="1" x14ac:dyDescent="0.3">
      <c r="A2" s="76" t="s">
        <v>181</v>
      </c>
      <c r="B2" s="77"/>
      <c r="C2" s="78">
        <f>SUM(C3:C57)</f>
        <v>4343</v>
      </c>
      <c r="D2" s="78">
        <f t="shared" ref="D2:E2" si="0">SUM(D3:D57)</f>
        <v>2023</v>
      </c>
      <c r="E2" s="78">
        <f t="shared" si="0"/>
        <v>354</v>
      </c>
      <c r="F2" s="78">
        <f t="shared" ref="F2" si="1">SUM(F3:F57)</f>
        <v>280.00000000000006</v>
      </c>
      <c r="G2" s="78">
        <f t="shared" ref="G2:H2" si="2">SUM(G3:G57)</f>
        <v>3360</v>
      </c>
      <c r="H2" s="78">
        <f t="shared" si="2"/>
        <v>1698</v>
      </c>
      <c r="I2" s="79">
        <f t="shared" ref="I2" si="3">SUM(I3:I57)</f>
        <v>1162.92</v>
      </c>
      <c r="J2" s="79" t="s">
        <v>183</v>
      </c>
      <c r="L2" s="87">
        <f>SUM(L3:L99)</f>
        <v>1229.2000000000012</v>
      </c>
    </row>
    <row r="3" spans="1:12" x14ac:dyDescent="0.2">
      <c r="A3" s="55" t="s">
        <v>105</v>
      </c>
      <c r="B3" s="56">
        <v>12.15</v>
      </c>
      <c r="C3" s="57">
        <v>112</v>
      </c>
      <c r="D3" s="57">
        <v>40</v>
      </c>
      <c r="E3" s="57">
        <v>20</v>
      </c>
      <c r="F3" s="68">
        <f>SUM(C3:E3)/24</f>
        <v>7.166666666666667</v>
      </c>
      <c r="G3" s="69">
        <f>SUM(F3*12)</f>
        <v>86</v>
      </c>
      <c r="H3" s="70">
        <v>3</v>
      </c>
      <c r="I3" s="71">
        <f t="shared" ref="I3:I34" si="4">SUM(H3*B3)</f>
        <v>36.450000000000003</v>
      </c>
      <c r="J3" s="75">
        <f>SUM(H3-F3)</f>
        <v>-4.166666666666667</v>
      </c>
      <c r="K3" s="51">
        <v>20</v>
      </c>
      <c r="L3" s="87">
        <f>SUM(K3*B3)</f>
        <v>243</v>
      </c>
    </row>
    <row r="4" spans="1:12" x14ac:dyDescent="0.2">
      <c r="A4" s="52" t="s">
        <v>106</v>
      </c>
      <c r="B4" s="53">
        <v>9.5500000000000007</v>
      </c>
      <c r="C4" s="54">
        <v>36</v>
      </c>
      <c r="D4" s="54">
        <v>21</v>
      </c>
      <c r="E4" s="54">
        <v>3</v>
      </c>
      <c r="F4" s="58">
        <f t="shared" ref="F4:F57" si="5">SUM(C4:E4)/24</f>
        <v>2.5</v>
      </c>
      <c r="G4" s="61">
        <f t="shared" ref="G4:G57" si="6">SUM(F4*12)</f>
        <v>30</v>
      </c>
      <c r="H4" s="60">
        <v>7</v>
      </c>
      <c r="I4" s="65">
        <f t="shared" si="4"/>
        <v>66.850000000000009</v>
      </c>
      <c r="J4" s="74">
        <f t="shared" ref="J4:J57" si="7">SUM(H4-F4)</f>
        <v>4.5</v>
      </c>
      <c r="K4" s="51">
        <v>10</v>
      </c>
      <c r="L4" s="87">
        <f t="shared" ref="L4:L67" si="8">SUM(K4*B4)</f>
        <v>95.5</v>
      </c>
    </row>
    <row r="5" spans="1:12" x14ac:dyDescent="0.2">
      <c r="A5" s="52" t="s">
        <v>107</v>
      </c>
      <c r="B5" s="53">
        <v>9.5500000000000007</v>
      </c>
      <c r="C5" s="54">
        <v>53</v>
      </c>
      <c r="D5" s="54">
        <v>14</v>
      </c>
      <c r="E5" s="54">
        <v>8</v>
      </c>
      <c r="F5" s="58">
        <f t="shared" si="5"/>
        <v>3.125</v>
      </c>
      <c r="G5" s="61">
        <f t="shared" si="6"/>
        <v>37.5</v>
      </c>
      <c r="H5" s="60">
        <v>2</v>
      </c>
      <c r="I5" s="65">
        <f t="shared" si="4"/>
        <v>19.100000000000001</v>
      </c>
      <c r="J5" s="74">
        <f t="shared" si="7"/>
        <v>-1.125</v>
      </c>
      <c r="K5" s="51">
        <v>10</v>
      </c>
      <c r="L5" s="87">
        <f t="shared" si="8"/>
        <v>95.5</v>
      </c>
    </row>
    <row r="6" spans="1:12" x14ac:dyDescent="0.2">
      <c r="A6" s="52" t="s">
        <v>108</v>
      </c>
      <c r="B6" s="53">
        <v>9</v>
      </c>
      <c r="C6" s="54">
        <v>47</v>
      </c>
      <c r="D6" s="54">
        <v>29</v>
      </c>
      <c r="E6" s="54">
        <v>6</v>
      </c>
      <c r="F6" s="58">
        <f t="shared" si="5"/>
        <v>3.4166666666666665</v>
      </c>
      <c r="G6" s="61">
        <f t="shared" si="6"/>
        <v>41</v>
      </c>
      <c r="H6" s="60">
        <v>9</v>
      </c>
      <c r="I6" s="65">
        <f t="shared" si="4"/>
        <v>81</v>
      </c>
      <c r="J6" s="74">
        <f t="shared" si="7"/>
        <v>5.5833333333333339</v>
      </c>
      <c r="K6" s="51">
        <v>5</v>
      </c>
      <c r="L6" s="87">
        <f t="shared" si="8"/>
        <v>45</v>
      </c>
    </row>
    <row r="7" spans="1:12" x14ac:dyDescent="0.2">
      <c r="A7" s="52" t="s">
        <v>109</v>
      </c>
      <c r="B7" s="53">
        <v>10.35</v>
      </c>
      <c r="C7" s="54">
        <v>31</v>
      </c>
      <c r="D7" s="54">
        <v>13</v>
      </c>
      <c r="E7" s="54">
        <v>2</v>
      </c>
      <c r="F7" s="58">
        <f t="shared" si="5"/>
        <v>1.9166666666666667</v>
      </c>
      <c r="G7" s="61">
        <f t="shared" si="6"/>
        <v>23</v>
      </c>
      <c r="H7" s="60">
        <v>8</v>
      </c>
      <c r="I7" s="65">
        <f t="shared" si="4"/>
        <v>82.8</v>
      </c>
      <c r="J7" s="74">
        <f t="shared" si="7"/>
        <v>6.083333333333333</v>
      </c>
      <c r="K7" s="51">
        <v>2</v>
      </c>
      <c r="L7" s="87">
        <f t="shared" si="8"/>
        <v>20.7</v>
      </c>
    </row>
    <row r="8" spans="1:12" x14ac:dyDescent="0.2">
      <c r="A8" s="52" t="s">
        <v>110</v>
      </c>
      <c r="B8" s="53">
        <v>11.65</v>
      </c>
      <c r="C8" s="54">
        <v>9</v>
      </c>
      <c r="D8" s="54">
        <v>6</v>
      </c>
      <c r="E8" s="54">
        <v>1</v>
      </c>
      <c r="F8" s="58">
        <f t="shared" si="5"/>
        <v>0.66666666666666663</v>
      </c>
      <c r="G8" s="61">
        <f t="shared" si="6"/>
        <v>8</v>
      </c>
      <c r="H8" s="60">
        <v>7</v>
      </c>
      <c r="I8" s="65">
        <f t="shared" si="4"/>
        <v>81.55</v>
      </c>
      <c r="J8" s="74">
        <f t="shared" si="7"/>
        <v>6.333333333333333</v>
      </c>
      <c r="K8" s="51">
        <v>2</v>
      </c>
      <c r="L8" s="87">
        <f t="shared" si="8"/>
        <v>23.3</v>
      </c>
    </row>
    <row r="9" spans="1:12" x14ac:dyDescent="0.2">
      <c r="A9" s="52" t="s">
        <v>76</v>
      </c>
      <c r="B9" s="53">
        <v>8.75</v>
      </c>
      <c r="C9" s="54">
        <v>3</v>
      </c>
      <c r="D9" s="54">
        <v>6</v>
      </c>
      <c r="E9" s="54">
        <v>0</v>
      </c>
      <c r="F9" s="58">
        <f t="shared" si="5"/>
        <v>0.375</v>
      </c>
      <c r="G9" s="61">
        <f t="shared" si="6"/>
        <v>4.5</v>
      </c>
      <c r="H9" s="60">
        <v>4</v>
      </c>
      <c r="I9" s="65">
        <f t="shared" si="4"/>
        <v>35</v>
      </c>
      <c r="J9" s="74">
        <f t="shared" si="7"/>
        <v>3.625</v>
      </c>
      <c r="K9" s="51">
        <v>2</v>
      </c>
      <c r="L9" s="87">
        <f t="shared" si="8"/>
        <v>17.5</v>
      </c>
    </row>
    <row r="10" spans="1:12" x14ac:dyDescent="0.2">
      <c r="A10" s="52" t="s">
        <v>77</v>
      </c>
      <c r="B10" s="53">
        <v>0.8</v>
      </c>
      <c r="C10" s="54">
        <v>85</v>
      </c>
      <c r="D10" s="54">
        <v>48</v>
      </c>
      <c r="E10" s="54">
        <v>0</v>
      </c>
      <c r="F10" s="58">
        <f t="shared" si="5"/>
        <v>5.541666666666667</v>
      </c>
      <c r="G10" s="61">
        <f t="shared" si="6"/>
        <v>66.5</v>
      </c>
      <c r="H10" s="60">
        <v>10</v>
      </c>
      <c r="I10" s="65">
        <f t="shared" si="4"/>
        <v>8</v>
      </c>
      <c r="J10" s="74">
        <f t="shared" si="7"/>
        <v>4.458333333333333</v>
      </c>
      <c r="K10" s="51">
        <v>10</v>
      </c>
      <c r="L10" s="87">
        <f t="shared" si="8"/>
        <v>8</v>
      </c>
    </row>
    <row r="11" spans="1:12" x14ac:dyDescent="0.2">
      <c r="A11" s="52" t="s">
        <v>111</v>
      </c>
      <c r="B11" s="53">
        <v>0.56000000000000005</v>
      </c>
      <c r="C11" s="54">
        <v>1083</v>
      </c>
      <c r="D11" s="54">
        <v>547</v>
      </c>
      <c r="E11" s="54">
        <v>75</v>
      </c>
      <c r="F11" s="58">
        <f t="shared" si="5"/>
        <v>71.041666666666671</v>
      </c>
      <c r="G11" s="61">
        <f t="shared" si="6"/>
        <v>852.5</v>
      </c>
      <c r="H11" s="60">
        <v>142</v>
      </c>
      <c r="I11" s="65">
        <f t="shared" si="4"/>
        <v>79.52000000000001</v>
      </c>
      <c r="J11" s="74">
        <f t="shared" si="7"/>
        <v>70.958333333333329</v>
      </c>
      <c r="K11" s="51">
        <v>100</v>
      </c>
      <c r="L11" s="87">
        <f t="shared" si="8"/>
        <v>56.000000000000007</v>
      </c>
    </row>
    <row r="12" spans="1:12" x14ac:dyDescent="0.2">
      <c r="A12" s="52" t="s">
        <v>112</v>
      </c>
      <c r="B12" s="53">
        <v>0.56000000000000005</v>
      </c>
      <c r="C12" s="54">
        <v>297</v>
      </c>
      <c r="D12" s="54">
        <v>147</v>
      </c>
      <c r="E12" s="54">
        <v>22</v>
      </c>
      <c r="F12" s="58">
        <f t="shared" si="5"/>
        <v>19.416666666666668</v>
      </c>
      <c r="G12" s="61">
        <f t="shared" si="6"/>
        <v>233</v>
      </c>
      <c r="H12" s="60">
        <v>58</v>
      </c>
      <c r="I12" s="65">
        <f t="shared" si="4"/>
        <v>32.480000000000004</v>
      </c>
      <c r="J12" s="74">
        <f t="shared" si="7"/>
        <v>38.583333333333329</v>
      </c>
      <c r="K12" s="51">
        <v>50</v>
      </c>
      <c r="L12" s="87">
        <f t="shared" si="8"/>
        <v>28.000000000000004</v>
      </c>
    </row>
    <row r="13" spans="1:12" x14ac:dyDescent="0.2">
      <c r="A13" s="52" t="s">
        <v>113</v>
      </c>
      <c r="B13" s="53">
        <v>0.56000000000000005</v>
      </c>
      <c r="C13" s="54">
        <v>212</v>
      </c>
      <c r="D13" s="54">
        <v>132</v>
      </c>
      <c r="E13" s="54">
        <v>27</v>
      </c>
      <c r="F13" s="58">
        <f t="shared" si="5"/>
        <v>15.458333333333334</v>
      </c>
      <c r="G13" s="61">
        <f t="shared" si="6"/>
        <v>185.5</v>
      </c>
      <c r="H13" s="60">
        <v>59</v>
      </c>
      <c r="I13" s="65">
        <f t="shared" si="4"/>
        <v>33.040000000000006</v>
      </c>
      <c r="J13" s="74">
        <f t="shared" si="7"/>
        <v>43.541666666666664</v>
      </c>
      <c r="K13" s="51">
        <v>50</v>
      </c>
      <c r="L13" s="87">
        <f t="shared" si="8"/>
        <v>28.000000000000004</v>
      </c>
    </row>
    <row r="14" spans="1:12" x14ac:dyDescent="0.2">
      <c r="A14" s="52" t="s">
        <v>114</v>
      </c>
      <c r="B14" s="53">
        <v>0.56000000000000005</v>
      </c>
      <c r="C14" s="54">
        <v>219</v>
      </c>
      <c r="D14" s="54">
        <v>95</v>
      </c>
      <c r="E14" s="54">
        <v>30</v>
      </c>
      <c r="F14" s="58">
        <f t="shared" si="5"/>
        <v>14.333333333333334</v>
      </c>
      <c r="G14" s="61">
        <f t="shared" si="6"/>
        <v>172</v>
      </c>
      <c r="H14" s="60">
        <v>64</v>
      </c>
      <c r="I14" s="65">
        <f t="shared" si="4"/>
        <v>35.840000000000003</v>
      </c>
      <c r="J14" s="74">
        <f t="shared" si="7"/>
        <v>49.666666666666664</v>
      </c>
      <c r="K14" s="51">
        <v>50</v>
      </c>
      <c r="L14" s="87">
        <f t="shared" si="8"/>
        <v>28.000000000000004</v>
      </c>
    </row>
    <row r="15" spans="1:12" x14ac:dyDescent="0.2">
      <c r="A15" s="52" t="s">
        <v>115</v>
      </c>
      <c r="B15" s="53">
        <v>0.56000000000000005</v>
      </c>
      <c r="C15" s="54">
        <v>117</v>
      </c>
      <c r="D15" s="54">
        <v>92</v>
      </c>
      <c r="E15" s="54">
        <v>16</v>
      </c>
      <c r="F15" s="58">
        <f t="shared" si="5"/>
        <v>9.375</v>
      </c>
      <c r="G15" s="61">
        <f t="shared" si="6"/>
        <v>112.5</v>
      </c>
      <c r="H15" s="60">
        <v>92</v>
      </c>
      <c r="I15" s="65">
        <f t="shared" si="4"/>
        <v>51.52</v>
      </c>
      <c r="J15" s="74">
        <f t="shared" si="7"/>
        <v>82.625</v>
      </c>
      <c r="K15" s="51">
        <v>50</v>
      </c>
      <c r="L15" s="87">
        <f t="shared" si="8"/>
        <v>28.000000000000004</v>
      </c>
    </row>
    <row r="16" spans="1:12" x14ac:dyDescent="0.2">
      <c r="A16" s="52" t="s">
        <v>116</v>
      </c>
      <c r="B16" s="53">
        <v>0.56000000000000005</v>
      </c>
      <c r="C16" s="54">
        <v>94</v>
      </c>
      <c r="D16" s="54">
        <v>50</v>
      </c>
      <c r="E16" s="54">
        <v>3</v>
      </c>
      <c r="F16" s="58">
        <f t="shared" si="5"/>
        <v>6.125</v>
      </c>
      <c r="G16" s="61">
        <f t="shared" si="6"/>
        <v>73.5</v>
      </c>
      <c r="H16" s="60">
        <v>95</v>
      </c>
      <c r="I16" s="65">
        <f t="shared" si="4"/>
        <v>53.2</v>
      </c>
      <c r="J16" s="74">
        <f t="shared" si="7"/>
        <v>88.875</v>
      </c>
      <c r="K16" s="51">
        <v>50</v>
      </c>
      <c r="L16" s="87">
        <f t="shared" si="8"/>
        <v>28.000000000000004</v>
      </c>
    </row>
    <row r="17" spans="1:12" x14ac:dyDescent="0.2">
      <c r="A17" s="52" t="s">
        <v>117</v>
      </c>
      <c r="B17" s="53">
        <v>0.56000000000000005</v>
      </c>
      <c r="C17" s="54">
        <v>130</v>
      </c>
      <c r="D17" s="54">
        <v>66</v>
      </c>
      <c r="E17" s="54">
        <v>14</v>
      </c>
      <c r="F17" s="58">
        <f t="shared" si="5"/>
        <v>8.75</v>
      </c>
      <c r="G17" s="61">
        <f t="shared" si="6"/>
        <v>105</v>
      </c>
      <c r="H17" s="60">
        <v>82</v>
      </c>
      <c r="I17" s="65">
        <f t="shared" si="4"/>
        <v>45.92</v>
      </c>
      <c r="J17" s="74">
        <f t="shared" si="7"/>
        <v>73.25</v>
      </c>
      <c r="K17" s="51">
        <v>50</v>
      </c>
      <c r="L17" s="87">
        <f t="shared" si="8"/>
        <v>28.000000000000004</v>
      </c>
    </row>
    <row r="18" spans="1:12" x14ac:dyDescent="0.2">
      <c r="A18" s="52" t="s">
        <v>118</v>
      </c>
      <c r="B18" s="53">
        <v>0.56000000000000005</v>
      </c>
      <c r="C18" s="54">
        <v>58</v>
      </c>
      <c r="D18" s="54">
        <v>72</v>
      </c>
      <c r="E18" s="54">
        <v>1</v>
      </c>
      <c r="F18" s="58">
        <f t="shared" si="5"/>
        <v>5.458333333333333</v>
      </c>
      <c r="G18" s="61">
        <f t="shared" si="6"/>
        <v>65.5</v>
      </c>
      <c r="H18" s="60">
        <v>74</v>
      </c>
      <c r="I18" s="65">
        <f t="shared" si="4"/>
        <v>41.440000000000005</v>
      </c>
      <c r="J18" s="74">
        <f t="shared" si="7"/>
        <v>68.541666666666671</v>
      </c>
      <c r="K18" s="51">
        <v>50</v>
      </c>
      <c r="L18" s="87">
        <f t="shared" si="8"/>
        <v>28.000000000000004</v>
      </c>
    </row>
    <row r="19" spans="1:12" x14ac:dyDescent="0.2">
      <c r="A19" s="52" t="s">
        <v>119</v>
      </c>
      <c r="B19" s="53">
        <v>0.56000000000000005</v>
      </c>
      <c r="C19" s="54">
        <v>197</v>
      </c>
      <c r="D19" s="54">
        <v>153</v>
      </c>
      <c r="E19" s="54">
        <v>22</v>
      </c>
      <c r="F19" s="58">
        <f t="shared" si="5"/>
        <v>15.5</v>
      </c>
      <c r="G19" s="61">
        <f t="shared" si="6"/>
        <v>186</v>
      </c>
      <c r="H19" s="60">
        <v>71</v>
      </c>
      <c r="I19" s="65">
        <f t="shared" si="4"/>
        <v>39.760000000000005</v>
      </c>
      <c r="J19" s="74">
        <f t="shared" si="7"/>
        <v>55.5</v>
      </c>
      <c r="K19" s="51">
        <v>50</v>
      </c>
      <c r="L19" s="87">
        <f t="shared" si="8"/>
        <v>28.000000000000004</v>
      </c>
    </row>
    <row r="20" spans="1:12" x14ac:dyDescent="0.2">
      <c r="A20" s="55" t="s">
        <v>78</v>
      </c>
      <c r="B20" s="56">
        <v>0.25</v>
      </c>
      <c r="C20" s="57">
        <v>29</v>
      </c>
      <c r="D20" s="54">
        <v>8</v>
      </c>
      <c r="E20" s="57">
        <v>0</v>
      </c>
      <c r="F20" s="58">
        <f t="shared" si="5"/>
        <v>1.5416666666666667</v>
      </c>
      <c r="G20" s="61">
        <f t="shared" si="6"/>
        <v>18.5</v>
      </c>
      <c r="H20" s="60">
        <v>24</v>
      </c>
      <c r="I20" s="65">
        <f t="shared" si="4"/>
        <v>6</v>
      </c>
      <c r="J20" s="74">
        <f t="shared" si="7"/>
        <v>22.458333333333332</v>
      </c>
      <c r="K20" s="51">
        <v>5</v>
      </c>
      <c r="L20" s="87">
        <f t="shared" si="8"/>
        <v>1.25</v>
      </c>
    </row>
    <row r="21" spans="1:12" x14ac:dyDescent="0.2">
      <c r="A21" s="52" t="s">
        <v>79</v>
      </c>
      <c r="B21" s="53">
        <v>0.33</v>
      </c>
      <c r="C21" s="54">
        <v>17</v>
      </c>
      <c r="D21" s="54">
        <v>0</v>
      </c>
      <c r="E21" s="54">
        <v>0</v>
      </c>
      <c r="F21" s="58">
        <f t="shared" si="5"/>
        <v>0.70833333333333337</v>
      </c>
      <c r="G21" s="61">
        <f t="shared" si="6"/>
        <v>8.5</v>
      </c>
      <c r="H21" s="60">
        <v>24</v>
      </c>
      <c r="I21" s="65">
        <f t="shared" si="4"/>
        <v>7.92</v>
      </c>
      <c r="J21" s="74">
        <f t="shared" si="7"/>
        <v>23.291666666666668</v>
      </c>
      <c r="K21" s="51">
        <v>5</v>
      </c>
      <c r="L21" s="87">
        <f t="shared" si="8"/>
        <v>1.6500000000000001</v>
      </c>
    </row>
    <row r="22" spans="1:12" x14ac:dyDescent="0.2">
      <c r="A22" s="52" t="s">
        <v>46</v>
      </c>
      <c r="B22" s="56">
        <v>0.25</v>
      </c>
      <c r="C22" s="54">
        <v>37</v>
      </c>
      <c r="D22" s="54">
        <v>6</v>
      </c>
      <c r="E22" s="54">
        <v>10</v>
      </c>
      <c r="F22" s="58">
        <f t="shared" si="5"/>
        <v>2.2083333333333335</v>
      </c>
      <c r="G22" s="61">
        <f t="shared" si="6"/>
        <v>26.5</v>
      </c>
      <c r="H22" s="60">
        <v>32</v>
      </c>
      <c r="I22" s="65">
        <f t="shared" si="4"/>
        <v>8</v>
      </c>
      <c r="J22" s="74">
        <f t="shared" si="7"/>
        <v>29.791666666666668</v>
      </c>
      <c r="K22" s="51">
        <v>5</v>
      </c>
      <c r="L22" s="87">
        <f t="shared" si="8"/>
        <v>1.25</v>
      </c>
    </row>
    <row r="23" spans="1:12" x14ac:dyDescent="0.2">
      <c r="A23" s="52" t="s">
        <v>80</v>
      </c>
      <c r="B23" s="56">
        <v>0.25</v>
      </c>
      <c r="C23" s="54">
        <v>49</v>
      </c>
      <c r="D23" s="54">
        <v>13</v>
      </c>
      <c r="E23" s="54">
        <v>0</v>
      </c>
      <c r="F23" s="58">
        <f t="shared" si="5"/>
        <v>2.5833333333333335</v>
      </c>
      <c r="G23" s="61">
        <f t="shared" si="6"/>
        <v>31</v>
      </c>
      <c r="H23" s="60">
        <v>39</v>
      </c>
      <c r="I23" s="65">
        <f t="shared" si="4"/>
        <v>9.75</v>
      </c>
      <c r="J23" s="74">
        <f t="shared" si="7"/>
        <v>36.416666666666664</v>
      </c>
      <c r="K23" s="51">
        <v>5</v>
      </c>
      <c r="L23" s="87">
        <f t="shared" si="8"/>
        <v>1.25</v>
      </c>
    </row>
    <row r="24" spans="1:12" x14ac:dyDescent="0.2">
      <c r="A24" s="52" t="s">
        <v>120</v>
      </c>
      <c r="B24" s="56">
        <v>0.25</v>
      </c>
      <c r="C24" s="54">
        <v>14</v>
      </c>
      <c r="D24" s="54">
        <v>12</v>
      </c>
      <c r="E24" s="54">
        <v>10</v>
      </c>
      <c r="F24" s="58">
        <f t="shared" si="5"/>
        <v>1.5</v>
      </c>
      <c r="G24" s="61">
        <f t="shared" si="6"/>
        <v>18</v>
      </c>
      <c r="H24" s="60">
        <v>28</v>
      </c>
      <c r="I24" s="65">
        <f t="shared" si="4"/>
        <v>7</v>
      </c>
      <c r="J24" s="74">
        <f t="shared" si="7"/>
        <v>26.5</v>
      </c>
      <c r="K24" s="51">
        <v>5</v>
      </c>
      <c r="L24" s="87">
        <f t="shared" si="8"/>
        <v>1.25</v>
      </c>
    </row>
    <row r="25" spans="1:12" x14ac:dyDescent="0.2">
      <c r="A25" s="52" t="s">
        <v>81</v>
      </c>
      <c r="B25" s="56">
        <v>0.25</v>
      </c>
      <c r="C25" s="54">
        <v>82</v>
      </c>
      <c r="D25" s="54">
        <v>2</v>
      </c>
      <c r="E25" s="54">
        <v>0</v>
      </c>
      <c r="F25" s="58">
        <f t="shared" si="5"/>
        <v>3.5</v>
      </c>
      <c r="G25" s="61">
        <f t="shared" si="6"/>
        <v>42</v>
      </c>
      <c r="H25" s="60">
        <v>36</v>
      </c>
      <c r="I25" s="65">
        <f t="shared" si="4"/>
        <v>9</v>
      </c>
      <c r="J25" s="74">
        <f t="shared" si="7"/>
        <v>32.5</v>
      </c>
      <c r="K25" s="51">
        <v>5</v>
      </c>
      <c r="L25" s="87">
        <f t="shared" si="8"/>
        <v>1.25</v>
      </c>
    </row>
    <row r="26" spans="1:12" x14ac:dyDescent="0.2">
      <c r="A26" s="52" t="s">
        <v>121</v>
      </c>
      <c r="B26" s="56">
        <v>0.25</v>
      </c>
      <c r="C26" s="54">
        <v>62</v>
      </c>
      <c r="D26" s="54">
        <v>4</v>
      </c>
      <c r="E26" s="54">
        <v>4</v>
      </c>
      <c r="F26" s="58">
        <f t="shared" si="5"/>
        <v>2.9166666666666665</v>
      </c>
      <c r="G26" s="61">
        <f t="shared" si="6"/>
        <v>35</v>
      </c>
      <c r="H26" s="60">
        <v>41</v>
      </c>
      <c r="I26" s="65">
        <f t="shared" si="4"/>
        <v>10.25</v>
      </c>
      <c r="J26" s="74">
        <f t="shared" si="7"/>
        <v>38.083333333333336</v>
      </c>
      <c r="K26" s="51">
        <v>5</v>
      </c>
      <c r="L26" s="87">
        <f t="shared" si="8"/>
        <v>1.25</v>
      </c>
    </row>
    <row r="27" spans="1:12" x14ac:dyDescent="0.2">
      <c r="A27" s="52" t="s">
        <v>122</v>
      </c>
      <c r="B27" s="56">
        <v>0.25</v>
      </c>
      <c r="C27" s="54">
        <v>275</v>
      </c>
      <c r="D27" s="54">
        <v>72</v>
      </c>
      <c r="E27" s="54">
        <v>3</v>
      </c>
      <c r="F27" s="58">
        <f t="shared" si="5"/>
        <v>14.583333333333334</v>
      </c>
      <c r="G27" s="61">
        <f t="shared" si="6"/>
        <v>175</v>
      </c>
      <c r="H27" s="60">
        <v>67</v>
      </c>
      <c r="I27" s="65">
        <f t="shared" si="4"/>
        <v>16.75</v>
      </c>
      <c r="J27" s="74">
        <f t="shared" si="7"/>
        <v>52.416666666666664</v>
      </c>
      <c r="K27" s="51">
        <v>20</v>
      </c>
      <c r="L27" s="87">
        <f t="shared" si="8"/>
        <v>5</v>
      </c>
    </row>
    <row r="28" spans="1:12" x14ac:dyDescent="0.2">
      <c r="A28" s="52" t="s">
        <v>82</v>
      </c>
      <c r="B28" s="56">
        <v>0.25</v>
      </c>
      <c r="C28" s="54">
        <v>79</v>
      </c>
      <c r="D28" s="54">
        <v>38</v>
      </c>
      <c r="E28" s="54">
        <v>0</v>
      </c>
      <c r="F28" s="58">
        <f t="shared" si="5"/>
        <v>4.875</v>
      </c>
      <c r="G28" s="61">
        <f t="shared" si="6"/>
        <v>58.5</v>
      </c>
      <c r="H28" s="60">
        <v>38</v>
      </c>
      <c r="I28" s="65">
        <f t="shared" si="4"/>
        <v>9.5</v>
      </c>
      <c r="J28" s="74">
        <f t="shared" si="7"/>
        <v>33.125</v>
      </c>
      <c r="K28" s="51">
        <v>5</v>
      </c>
      <c r="L28" s="87">
        <f t="shared" si="8"/>
        <v>1.25</v>
      </c>
    </row>
    <row r="29" spans="1:12" x14ac:dyDescent="0.2">
      <c r="A29" s="52" t="s">
        <v>83</v>
      </c>
      <c r="B29" s="56">
        <v>0.33</v>
      </c>
      <c r="C29" s="54">
        <v>19</v>
      </c>
      <c r="D29" s="54">
        <v>0</v>
      </c>
      <c r="E29" s="54">
        <v>0</v>
      </c>
      <c r="F29" s="58">
        <f t="shared" si="5"/>
        <v>0.79166666666666663</v>
      </c>
      <c r="G29" s="61">
        <f t="shared" si="6"/>
        <v>9.5</v>
      </c>
      <c r="H29" s="60">
        <v>16</v>
      </c>
      <c r="I29" s="65">
        <f t="shared" si="4"/>
        <v>5.28</v>
      </c>
      <c r="J29" s="74">
        <f t="shared" si="7"/>
        <v>15.208333333333334</v>
      </c>
      <c r="K29" s="51">
        <v>5</v>
      </c>
      <c r="L29" s="87">
        <f t="shared" si="8"/>
        <v>1.6500000000000001</v>
      </c>
    </row>
    <row r="30" spans="1:12" x14ac:dyDescent="0.2">
      <c r="A30" s="52" t="s">
        <v>84</v>
      </c>
      <c r="B30" s="56">
        <v>0.25</v>
      </c>
      <c r="C30" s="54">
        <v>28</v>
      </c>
      <c r="D30" s="54">
        <v>0</v>
      </c>
      <c r="E30" s="54">
        <v>0</v>
      </c>
      <c r="F30" s="58">
        <f t="shared" si="5"/>
        <v>1.1666666666666667</v>
      </c>
      <c r="G30" s="61">
        <f t="shared" si="6"/>
        <v>14</v>
      </c>
      <c r="H30" s="60">
        <v>27</v>
      </c>
      <c r="I30" s="65">
        <f t="shared" si="4"/>
        <v>6.75</v>
      </c>
      <c r="J30" s="74">
        <f t="shared" si="7"/>
        <v>25.833333333333332</v>
      </c>
      <c r="K30" s="51">
        <v>5</v>
      </c>
      <c r="L30" s="87">
        <f t="shared" si="8"/>
        <v>1.25</v>
      </c>
    </row>
    <row r="31" spans="1:12" x14ac:dyDescent="0.2">
      <c r="A31" s="52" t="s">
        <v>85</v>
      </c>
      <c r="B31" s="56">
        <v>0.25</v>
      </c>
      <c r="C31" s="54">
        <v>25</v>
      </c>
      <c r="D31" s="54">
        <v>0</v>
      </c>
      <c r="E31" s="54">
        <v>0</v>
      </c>
      <c r="F31" s="58">
        <f t="shared" si="5"/>
        <v>1.0416666666666667</v>
      </c>
      <c r="G31" s="61">
        <f t="shared" si="6"/>
        <v>12.5</v>
      </c>
      <c r="H31" s="60">
        <v>26</v>
      </c>
      <c r="I31" s="65">
        <f t="shared" si="4"/>
        <v>6.5</v>
      </c>
      <c r="J31" s="74">
        <f t="shared" si="7"/>
        <v>24.958333333333332</v>
      </c>
      <c r="K31" s="51">
        <v>5</v>
      </c>
      <c r="L31" s="87">
        <f t="shared" si="8"/>
        <v>1.25</v>
      </c>
    </row>
    <row r="32" spans="1:12" x14ac:dyDescent="0.2">
      <c r="A32" s="52" t="s">
        <v>123</v>
      </c>
      <c r="B32" s="56">
        <v>0.25</v>
      </c>
      <c r="C32" s="54">
        <v>228</v>
      </c>
      <c r="D32" s="54">
        <v>98</v>
      </c>
      <c r="E32" s="54">
        <v>5</v>
      </c>
      <c r="F32" s="58">
        <f t="shared" si="5"/>
        <v>13.791666666666666</v>
      </c>
      <c r="G32" s="61">
        <f t="shared" si="6"/>
        <v>165.5</v>
      </c>
      <c r="H32" s="60">
        <v>55</v>
      </c>
      <c r="I32" s="65">
        <f t="shared" si="4"/>
        <v>13.75</v>
      </c>
      <c r="J32" s="74">
        <f t="shared" si="7"/>
        <v>41.208333333333336</v>
      </c>
      <c r="K32" s="51">
        <v>20</v>
      </c>
      <c r="L32" s="87">
        <f t="shared" si="8"/>
        <v>5</v>
      </c>
    </row>
    <row r="33" spans="1:12" x14ac:dyDescent="0.2">
      <c r="A33" s="52" t="s">
        <v>86</v>
      </c>
      <c r="B33" s="56">
        <v>0.33</v>
      </c>
      <c r="C33" s="54">
        <v>28</v>
      </c>
      <c r="D33" s="54">
        <v>0</v>
      </c>
      <c r="E33" s="54">
        <v>0</v>
      </c>
      <c r="F33" s="58">
        <f t="shared" si="5"/>
        <v>1.1666666666666667</v>
      </c>
      <c r="G33" s="61">
        <f t="shared" si="6"/>
        <v>14</v>
      </c>
      <c r="H33" s="60">
        <v>31</v>
      </c>
      <c r="I33" s="65">
        <f t="shared" si="4"/>
        <v>10.23</v>
      </c>
      <c r="J33" s="74">
        <f t="shared" si="7"/>
        <v>29.833333333333332</v>
      </c>
      <c r="K33" s="51">
        <v>5</v>
      </c>
      <c r="L33" s="87">
        <f t="shared" si="8"/>
        <v>1.6500000000000001</v>
      </c>
    </row>
    <row r="34" spans="1:12" x14ac:dyDescent="0.2">
      <c r="A34" s="52" t="s">
        <v>124</v>
      </c>
      <c r="B34" s="56">
        <v>0.25</v>
      </c>
      <c r="C34" s="54">
        <v>82</v>
      </c>
      <c r="D34" s="54">
        <v>30</v>
      </c>
      <c r="E34" s="54">
        <v>5</v>
      </c>
      <c r="F34" s="58">
        <f t="shared" si="5"/>
        <v>4.875</v>
      </c>
      <c r="G34" s="61">
        <f t="shared" si="6"/>
        <v>58.5</v>
      </c>
      <c r="H34" s="60">
        <v>44</v>
      </c>
      <c r="I34" s="65">
        <f t="shared" si="4"/>
        <v>11</v>
      </c>
      <c r="J34" s="74">
        <f t="shared" si="7"/>
        <v>39.125</v>
      </c>
      <c r="K34" s="51">
        <v>5</v>
      </c>
      <c r="L34" s="87">
        <f t="shared" si="8"/>
        <v>1.25</v>
      </c>
    </row>
    <row r="35" spans="1:12" x14ac:dyDescent="0.2">
      <c r="A35" s="52" t="s">
        <v>101</v>
      </c>
      <c r="B35" s="56">
        <v>0.25</v>
      </c>
      <c r="C35" s="54">
        <v>13</v>
      </c>
      <c r="D35" s="54">
        <v>0</v>
      </c>
      <c r="E35" s="54">
        <v>2</v>
      </c>
      <c r="F35" s="58">
        <f t="shared" si="5"/>
        <v>0.625</v>
      </c>
      <c r="G35" s="61">
        <f t="shared" si="6"/>
        <v>7.5</v>
      </c>
      <c r="H35" s="60">
        <v>26</v>
      </c>
      <c r="I35" s="65">
        <f t="shared" ref="I35:I66" si="9">SUM(H35*B35)</f>
        <v>6.5</v>
      </c>
      <c r="J35" s="74">
        <f t="shared" si="7"/>
        <v>25.375</v>
      </c>
      <c r="K35" s="51">
        <v>5</v>
      </c>
      <c r="L35" s="87">
        <f t="shared" si="8"/>
        <v>1.25</v>
      </c>
    </row>
    <row r="36" spans="1:12" x14ac:dyDescent="0.2">
      <c r="A36" s="52" t="s">
        <v>125</v>
      </c>
      <c r="B36" s="56">
        <v>0.33</v>
      </c>
      <c r="C36" s="54">
        <v>48</v>
      </c>
      <c r="D36" s="54">
        <v>3</v>
      </c>
      <c r="E36" s="54">
        <v>5</v>
      </c>
      <c r="F36" s="58">
        <f t="shared" si="5"/>
        <v>2.3333333333333335</v>
      </c>
      <c r="G36" s="61">
        <f t="shared" si="6"/>
        <v>28</v>
      </c>
      <c r="H36" s="60">
        <v>6</v>
      </c>
      <c r="I36" s="65">
        <f t="shared" si="9"/>
        <v>1.98</v>
      </c>
      <c r="J36" s="74">
        <f t="shared" si="7"/>
        <v>3.6666666666666665</v>
      </c>
      <c r="K36" s="51">
        <v>5</v>
      </c>
      <c r="L36" s="87">
        <f t="shared" si="8"/>
        <v>1.6500000000000001</v>
      </c>
    </row>
    <row r="37" spans="1:12" x14ac:dyDescent="0.2">
      <c r="A37" s="52" t="s">
        <v>126</v>
      </c>
      <c r="B37" s="56">
        <v>0.25</v>
      </c>
      <c r="C37" s="54">
        <v>49</v>
      </c>
      <c r="D37" s="54">
        <v>13</v>
      </c>
      <c r="E37" s="54">
        <v>10</v>
      </c>
      <c r="F37" s="58">
        <f t="shared" si="5"/>
        <v>3</v>
      </c>
      <c r="G37" s="61">
        <f t="shared" si="6"/>
        <v>36</v>
      </c>
      <c r="H37" s="60">
        <v>21</v>
      </c>
      <c r="I37" s="65">
        <f t="shared" si="9"/>
        <v>5.25</v>
      </c>
      <c r="J37" s="74">
        <f t="shared" si="7"/>
        <v>18</v>
      </c>
      <c r="K37" s="51">
        <v>20</v>
      </c>
      <c r="L37" s="87">
        <f t="shared" si="8"/>
        <v>5</v>
      </c>
    </row>
    <row r="38" spans="1:12" x14ac:dyDescent="0.2">
      <c r="A38" s="52" t="s">
        <v>127</v>
      </c>
      <c r="B38" s="56">
        <v>0.25</v>
      </c>
      <c r="C38" s="54">
        <v>48</v>
      </c>
      <c r="D38" s="54">
        <v>5</v>
      </c>
      <c r="E38" s="54">
        <v>5</v>
      </c>
      <c r="F38" s="58">
        <f t="shared" si="5"/>
        <v>2.4166666666666665</v>
      </c>
      <c r="G38" s="61">
        <f t="shared" si="6"/>
        <v>29</v>
      </c>
      <c r="H38" s="60">
        <v>18</v>
      </c>
      <c r="I38" s="65">
        <f t="shared" si="9"/>
        <v>4.5</v>
      </c>
      <c r="J38" s="74">
        <f t="shared" si="7"/>
        <v>15.583333333333334</v>
      </c>
      <c r="K38" s="51">
        <v>5</v>
      </c>
      <c r="L38" s="87">
        <f t="shared" si="8"/>
        <v>1.25</v>
      </c>
    </row>
    <row r="39" spans="1:12" x14ac:dyDescent="0.2">
      <c r="A39" s="52" t="s">
        <v>87</v>
      </c>
      <c r="B39" s="56">
        <v>0.56000000000000005</v>
      </c>
      <c r="C39" s="54">
        <v>24</v>
      </c>
      <c r="D39" s="54">
        <v>0</v>
      </c>
      <c r="E39" s="54">
        <v>0</v>
      </c>
      <c r="F39" s="58">
        <f>SUM(C39:E39)/24</f>
        <v>1</v>
      </c>
      <c r="G39" s="61">
        <f t="shared" si="6"/>
        <v>12</v>
      </c>
      <c r="H39" s="60">
        <v>21</v>
      </c>
      <c r="I39" s="65">
        <f t="shared" si="9"/>
        <v>11.760000000000002</v>
      </c>
      <c r="J39" s="74">
        <f t="shared" si="7"/>
        <v>20</v>
      </c>
      <c r="K39" s="51">
        <v>5</v>
      </c>
      <c r="L39" s="87">
        <f t="shared" si="8"/>
        <v>2.8000000000000003</v>
      </c>
    </row>
    <row r="40" spans="1:12" x14ac:dyDescent="0.2">
      <c r="A40" s="52" t="s">
        <v>88</v>
      </c>
      <c r="B40" s="56">
        <v>0.25</v>
      </c>
      <c r="C40" s="54">
        <v>2</v>
      </c>
      <c r="D40" s="54">
        <v>0</v>
      </c>
      <c r="E40" s="54">
        <v>0</v>
      </c>
      <c r="F40" s="58">
        <f t="shared" si="5"/>
        <v>8.3333333333333329E-2</v>
      </c>
      <c r="G40" s="61">
        <f t="shared" si="6"/>
        <v>1</v>
      </c>
      <c r="H40" s="60">
        <v>17</v>
      </c>
      <c r="I40" s="65">
        <f t="shared" si="9"/>
        <v>4.25</v>
      </c>
      <c r="J40" s="74">
        <f t="shared" si="7"/>
        <v>16.916666666666668</v>
      </c>
      <c r="K40" s="51">
        <v>5</v>
      </c>
      <c r="L40" s="87">
        <f t="shared" si="8"/>
        <v>1.25</v>
      </c>
    </row>
    <row r="41" spans="1:12" x14ac:dyDescent="0.2">
      <c r="A41" s="52" t="s">
        <v>89</v>
      </c>
      <c r="B41" s="56">
        <v>0.33</v>
      </c>
      <c r="C41" s="54">
        <v>25</v>
      </c>
      <c r="D41" s="54">
        <v>0</v>
      </c>
      <c r="E41" s="54">
        <v>0</v>
      </c>
      <c r="F41" s="58">
        <f t="shared" si="5"/>
        <v>1.0416666666666667</v>
      </c>
      <c r="G41" s="61">
        <f t="shared" si="6"/>
        <v>12.5</v>
      </c>
      <c r="H41" s="60">
        <v>27</v>
      </c>
      <c r="I41" s="65">
        <f t="shared" si="9"/>
        <v>8.91</v>
      </c>
      <c r="J41" s="74">
        <f t="shared" si="7"/>
        <v>25.958333333333332</v>
      </c>
      <c r="K41" s="51">
        <v>5</v>
      </c>
      <c r="L41" s="87">
        <f t="shared" si="8"/>
        <v>1.6500000000000001</v>
      </c>
    </row>
    <row r="42" spans="1:12" x14ac:dyDescent="0.2">
      <c r="A42" s="52" t="s">
        <v>90</v>
      </c>
      <c r="B42" s="56">
        <v>0.37</v>
      </c>
      <c r="C42" s="54">
        <v>4</v>
      </c>
      <c r="D42" s="54">
        <v>0</v>
      </c>
      <c r="E42" s="54">
        <v>0</v>
      </c>
      <c r="F42" s="58">
        <f t="shared" si="5"/>
        <v>0.16666666666666666</v>
      </c>
      <c r="G42" s="61">
        <f t="shared" si="6"/>
        <v>2</v>
      </c>
      <c r="H42" s="60">
        <v>31</v>
      </c>
      <c r="I42" s="65">
        <f t="shared" si="9"/>
        <v>11.47</v>
      </c>
      <c r="J42" s="74">
        <f t="shared" si="7"/>
        <v>30.833333333333332</v>
      </c>
      <c r="K42" s="51">
        <v>5</v>
      </c>
      <c r="L42" s="87">
        <f t="shared" si="8"/>
        <v>1.85</v>
      </c>
    </row>
    <row r="43" spans="1:12" x14ac:dyDescent="0.2">
      <c r="A43" s="52" t="s">
        <v>91</v>
      </c>
      <c r="B43" s="56">
        <v>0.25</v>
      </c>
      <c r="C43" s="54">
        <v>23</v>
      </c>
      <c r="D43" s="54">
        <v>10</v>
      </c>
      <c r="E43" s="54">
        <v>0</v>
      </c>
      <c r="F43" s="58">
        <f t="shared" si="5"/>
        <v>1.375</v>
      </c>
      <c r="G43" s="61">
        <f t="shared" si="6"/>
        <v>16.5</v>
      </c>
      <c r="H43" s="60">
        <v>22</v>
      </c>
      <c r="I43" s="65">
        <f t="shared" si="9"/>
        <v>5.5</v>
      </c>
      <c r="J43" s="74">
        <f t="shared" si="7"/>
        <v>20.625</v>
      </c>
      <c r="K43" s="51">
        <v>5</v>
      </c>
      <c r="L43" s="87">
        <f t="shared" si="8"/>
        <v>1.25</v>
      </c>
    </row>
    <row r="44" spans="1:12" x14ac:dyDescent="0.2">
      <c r="A44" s="52" t="s">
        <v>92</v>
      </c>
      <c r="B44" s="53">
        <v>0.82</v>
      </c>
      <c r="C44" s="54">
        <v>2</v>
      </c>
      <c r="D44" s="54">
        <v>10</v>
      </c>
      <c r="E44" s="54">
        <v>0</v>
      </c>
      <c r="F44" s="58">
        <f t="shared" si="5"/>
        <v>0.5</v>
      </c>
      <c r="G44" s="61">
        <f t="shared" si="6"/>
        <v>6</v>
      </c>
      <c r="H44" s="60">
        <v>10</v>
      </c>
      <c r="I44" s="65">
        <f t="shared" si="9"/>
        <v>8.1999999999999993</v>
      </c>
      <c r="J44" s="74">
        <f t="shared" si="7"/>
        <v>9.5</v>
      </c>
      <c r="K44" s="51">
        <v>5</v>
      </c>
      <c r="L44" s="87">
        <f t="shared" si="8"/>
        <v>4.0999999999999996</v>
      </c>
    </row>
    <row r="45" spans="1:12" x14ac:dyDescent="0.2">
      <c r="A45" s="88" t="s">
        <v>28</v>
      </c>
      <c r="B45" s="53">
        <v>0.32</v>
      </c>
      <c r="C45" s="54">
        <v>0</v>
      </c>
      <c r="D45" s="54">
        <v>3</v>
      </c>
      <c r="E45" s="54">
        <v>0</v>
      </c>
      <c r="F45" s="58">
        <f t="shared" si="5"/>
        <v>0.125</v>
      </c>
      <c r="G45" s="61">
        <f t="shared" si="6"/>
        <v>1.5</v>
      </c>
      <c r="H45" s="60">
        <v>24</v>
      </c>
      <c r="I45" s="65">
        <f t="shared" si="9"/>
        <v>7.68</v>
      </c>
      <c r="J45" s="74">
        <f t="shared" si="7"/>
        <v>23.875</v>
      </c>
      <c r="L45" s="87">
        <f t="shared" si="8"/>
        <v>0</v>
      </c>
    </row>
    <row r="46" spans="1:12" x14ac:dyDescent="0.2">
      <c r="A46" s="88" t="s">
        <v>93</v>
      </c>
      <c r="B46" s="53">
        <v>0.42</v>
      </c>
      <c r="C46" s="54">
        <v>0</v>
      </c>
      <c r="D46" s="54">
        <v>2</v>
      </c>
      <c r="E46" s="54">
        <v>0</v>
      </c>
      <c r="F46" s="58">
        <f t="shared" si="5"/>
        <v>8.3333333333333329E-2</v>
      </c>
      <c r="G46" s="61">
        <f t="shared" si="6"/>
        <v>1</v>
      </c>
      <c r="H46" s="60">
        <v>6</v>
      </c>
      <c r="I46" s="65">
        <f t="shared" si="9"/>
        <v>2.52</v>
      </c>
      <c r="J46" s="74">
        <f t="shared" si="7"/>
        <v>5.916666666666667</v>
      </c>
      <c r="L46" s="87">
        <f t="shared" si="8"/>
        <v>0</v>
      </c>
    </row>
    <row r="47" spans="1:12" x14ac:dyDescent="0.2">
      <c r="A47" s="88" t="s">
        <v>94</v>
      </c>
      <c r="B47" s="53">
        <v>1</v>
      </c>
      <c r="C47" s="54">
        <v>0</v>
      </c>
      <c r="D47" s="54">
        <v>0</v>
      </c>
      <c r="E47" s="54">
        <v>0</v>
      </c>
      <c r="F47" s="58">
        <f t="shared" si="5"/>
        <v>0</v>
      </c>
      <c r="G47" s="61">
        <f t="shared" si="6"/>
        <v>0</v>
      </c>
      <c r="H47" s="60">
        <v>18</v>
      </c>
      <c r="I47" s="65">
        <f t="shared" si="9"/>
        <v>18</v>
      </c>
      <c r="J47" s="74">
        <f t="shared" si="7"/>
        <v>18</v>
      </c>
      <c r="L47" s="87">
        <f t="shared" si="8"/>
        <v>0</v>
      </c>
    </row>
    <row r="48" spans="1:12" x14ac:dyDescent="0.2">
      <c r="A48" s="52" t="s">
        <v>128</v>
      </c>
      <c r="B48" s="53">
        <v>2.25</v>
      </c>
      <c r="C48" s="54">
        <v>6</v>
      </c>
      <c r="D48" s="54">
        <v>3</v>
      </c>
      <c r="E48" s="54">
        <v>4</v>
      </c>
      <c r="F48" s="58">
        <f t="shared" si="5"/>
        <v>0.54166666666666663</v>
      </c>
      <c r="G48" s="61">
        <f t="shared" si="6"/>
        <v>6.5</v>
      </c>
      <c r="H48" s="60">
        <v>2</v>
      </c>
      <c r="I48" s="65">
        <f t="shared" si="9"/>
        <v>4.5</v>
      </c>
      <c r="J48" s="74">
        <f t="shared" si="7"/>
        <v>1.4583333333333335</v>
      </c>
      <c r="K48" s="51">
        <v>4</v>
      </c>
      <c r="L48" s="87">
        <f t="shared" si="8"/>
        <v>9</v>
      </c>
    </row>
    <row r="49" spans="1:12" x14ac:dyDescent="0.2">
      <c r="A49" s="88" t="s">
        <v>95</v>
      </c>
      <c r="B49" s="53">
        <v>0.8</v>
      </c>
      <c r="C49" s="54">
        <v>1</v>
      </c>
      <c r="D49" s="54">
        <v>0</v>
      </c>
      <c r="E49" s="54">
        <v>0</v>
      </c>
      <c r="F49" s="58">
        <f t="shared" si="5"/>
        <v>4.1666666666666664E-2</v>
      </c>
      <c r="G49" s="61">
        <f t="shared" si="6"/>
        <v>0.5</v>
      </c>
      <c r="H49" s="60">
        <v>1</v>
      </c>
      <c r="I49" s="65">
        <f t="shared" si="9"/>
        <v>0.8</v>
      </c>
      <c r="J49" s="74">
        <f t="shared" si="7"/>
        <v>0.95833333333333337</v>
      </c>
      <c r="L49" s="87">
        <f t="shared" si="8"/>
        <v>0</v>
      </c>
    </row>
    <row r="50" spans="1:12" x14ac:dyDescent="0.2">
      <c r="A50" s="88" t="s">
        <v>96</v>
      </c>
      <c r="B50" s="53">
        <v>2.25</v>
      </c>
      <c r="C50" s="54">
        <v>0</v>
      </c>
      <c r="D50" s="54">
        <v>0</v>
      </c>
      <c r="E50" s="54">
        <v>0</v>
      </c>
      <c r="F50" s="58">
        <f t="shared" si="5"/>
        <v>0</v>
      </c>
      <c r="G50" s="61">
        <f t="shared" si="6"/>
        <v>0</v>
      </c>
      <c r="H50" s="60">
        <v>3</v>
      </c>
      <c r="I50" s="65">
        <f t="shared" si="9"/>
        <v>6.75</v>
      </c>
      <c r="J50" s="74">
        <f t="shared" si="7"/>
        <v>3</v>
      </c>
      <c r="L50" s="87">
        <f t="shared" si="8"/>
        <v>0</v>
      </c>
    </row>
    <row r="51" spans="1:12" x14ac:dyDescent="0.2">
      <c r="A51" s="88" t="s">
        <v>10</v>
      </c>
      <c r="B51" s="53">
        <v>1</v>
      </c>
      <c r="C51" s="54">
        <v>0</v>
      </c>
      <c r="D51" s="54">
        <v>0</v>
      </c>
      <c r="E51" s="54">
        <v>0</v>
      </c>
      <c r="F51" s="58">
        <f t="shared" si="5"/>
        <v>0</v>
      </c>
      <c r="G51" s="61">
        <f t="shared" si="6"/>
        <v>0</v>
      </c>
      <c r="H51" s="60">
        <v>5</v>
      </c>
      <c r="I51" s="65">
        <f t="shared" si="9"/>
        <v>5</v>
      </c>
      <c r="J51" s="74">
        <f t="shared" si="7"/>
        <v>5</v>
      </c>
      <c r="L51" s="87">
        <f t="shared" si="8"/>
        <v>0</v>
      </c>
    </row>
    <row r="52" spans="1:12" x14ac:dyDescent="0.2">
      <c r="A52" s="52" t="s">
        <v>129</v>
      </c>
      <c r="B52" s="53">
        <v>2.8</v>
      </c>
      <c r="C52" s="54">
        <v>48</v>
      </c>
      <c r="D52" s="54">
        <v>18</v>
      </c>
      <c r="E52" s="54">
        <v>4</v>
      </c>
      <c r="F52" s="58">
        <f t="shared" si="5"/>
        <v>2.9166666666666665</v>
      </c>
      <c r="G52" s="61">
        <f t="shared" si="6"/>
        <v>35</v>
      </c>
      <c r="H52" s="60">
        <v>9</v>
      </c>
      <c r="I52" s="65">
        <f t="shared" si="9"/>
        <v>25.2</v>
      </c>
      <c r="J52" s="74">
        <f t="shared" si="7"/>
        <v>6.0833333333333339</v>
      </c>
      <c r="K52" s="51">
        <v>5</v>
      </c>
      <c r="L52" s="87">
        <f t="shared" si="8"/>
        <v>14</v>
      </c>
    </row>
    <row r="53" spans="1:12" x14ac:dyDescent="0.2">
      <c r="A53" s="88" t="s">
        <v>97</v>
      </c>
      <c r="B53" s="53">
        <v>3.4</v>
      </c>
      <c r="C53" s="54">
        <v>0</v>
      </c>
      <c r="D53" s="54">
        <v>0</v>
      </c>
      <c r="E53" s="54">
        <v>0</v>
      </c>
      <c r="F53" s="58">
        <f t="shared" si="5"/>
        <v>0</v>
      </c>
      <c r="G53" s="61">
        <f t="shared" si="6"/>
        <v>0</v>
      </c>
      <c r="H53" s="60">
        <v>15</v>
      </c>
      <c r="I53" s="65">
        <f t="shared" si="9"/>
        <v>51</v>
      </c>
      <c r="J53" s="74">
        <f t="shared" si="7"/>
        <v>15</v>
      </c>
      <c r="L53" s="87">
        <f t="shared" si="8"/>
        <v>0</v>
      </c>
    </row>
    <row r="54" spans="1:12" x14ac:dyDescent="0.2">
      <c r="A54" s="88" t="s">
        <v>98</v>
      </c>
      <c r="B54" s="53">
        <v>2.15</v>
      </c>
      <c r="C54" s="54">
        <v>0</v>
      </c>
      <c r="D54" s="54">
        <v>0</v>
      </c>
      <c r="E54" s="54">
        <v>0</v>
      </c>
      <c r="F54" s="58">
        <f t="shared" si="5"/>
        <v>0</v>
      </c>
      <c r="G54" s="61">
        <f t="shared" si="6"/>
        <v>0</v>
      </c>
      <c r="H54" s="60">
        <v>0</v>
      </c>
      <c r="I54" s="65">
        <f t="shared" si="9"/>
        <v>0</v>
      </c>
      <c r="J54" s="74">
        <f t="shared" si="7"/>
        <v>0</v>
      </c>
      <c r="L54" s="87">
        <f t="shared" si="8"/>
        <v>0</v>
      </c>
    </row>
    <row r="55" spans="1:12" x14ac:dyDescent="0.2">
      <c r="A55" s="52" t="s">
        <v>99</v>
      </c>
      <c r="B55" s="53">
        <v>4.9000000000000004</v>
      </c>
      <c r="C55" s="54">
        <v>2</v>
      </c>
      <c r="D55" s="54">
        <v>0</v>
      </c>
      <c r="E55" s="54">
        <v>0</v>
      </c>
      <c r="F55" s="58">
        <f t="shared" si="5"/>
        <v>8.3333333333333329E-2</v>
      </c>
      <c r="G55" s="61">
        <f t="shared" si="6"/>
        <v>1</v>
      </c>
      <c r="H55" s="60">
        <v>2</v>
      </c>
      <c r="I55" s="65">
        <f t="shared" si="9"/>
        <v>9.8000000000000007</v>
      </c>
      <c r="J55" s="74">
        <f t="shared" si="7"/>
        <v>1.9166666666666667</v>
      </c>
      <c r="K55" s="51">
        <v>2</v>
      </c>
      <c r="L55" s="87">
        <f t="shared" si="8"/>
        <v>9.8000000000000007</v>
      </c>
    </row>
    <row r="56" spans="1:12" x14ac:dyDescent="0.2">
      <c r="A56" s="52" t="s">
        <v>6</v>
      </c>
      <c r="B56" s="53">
        <v>2.2000000000000002</v>
      </c>
      <c r="C56" s="54">
        <v>1</v>
      </c>
      <c r="D56" s="54">
        <v>0</v>
      </c>
      <c r="E56" s="54">
        <v>0</v>
      </c>
      <c r="F56" s="58">
        <f t="shared" si="5"/>
        <v>4.1666666666666664E-2</v>
      </c>
      <c r="G56" s="61">
        <f t="shared" si="6"/>
        <v>0.5</v>
      </c>
      <c r="H56" s="60">
        <v>1</v>
      </c>
      <c r="I56" s="65">
        <f t="shared" si="9"/>
        <v>2.2000000000000002</v>
      </c>
      <c r="J56" s="74">
        <f t="shared" si="7"/>
        <v>0.95833333333333337</v>
      </c>
      <c r="K56" s="51">
        <v>1</v>
      </c>
      <c r="L56" s="87">
        <f t="shared" si="8"/>
        <v>2.2000000000000002</v>
      </c>
    </row>
    <row r="57" spans="1:12" x14ac:dyDescent="0.2">
      <c r="A57" s="52" t="s">
        <v>100</v>
      </c>
      <c r="B57" s="53">
        <v>3.4</v>
      </c>
      <c r="C57" s="54">
        <v>210</v>
      </c>
      <c r="D57" s="54">
        <v>142</v>
      </c>
      <c r="E57" s="54">
        <v>37</v>
      </c>
      <c r="F57" s="58">
        <f t="shared" si="5"/>
        <v>16.208333333333332</v>
      </c>
      <c r="G57" s="61">
        <f t="shared" si="6"/>
        <v>194.5</v>
      </c>
      <c r="H57" s="60">
        <f>SUM(H59:H104)</f>
        <v>98</v>
      </c>
      <c r="J57" s="74">
        <f t="shared" si="7"/>
        <v>81.791666666666671</v>
      </c>
      <c r="L57" s="87">
        <f t="shared" si="8"/>
        <v>0</v>
      </c>
    </row>
    <row r="58" spans="1:12" ht="15" x14ac:dyDescent="0.2">
      <c r="A58" s="85" t="s">
        <v>133</v>
      </c>
      <c r="B58" s="86"/>
      <c r="C58" s="86"/>
      <c r="D58" s="86"/>
      <c r="E58" s="86"/>
      <c r="F58" s="86"/>
      <c r="G58" s="86"/>
      <c r="H58" s="86"/>
      <c r="L58" s="87"/>
    </row>
    <row r="59" spans="1:12" x14ac:dyDescent="0.2">
      <c r="A59" s="62" t="s">
        <v>134</v>
      </c>
      <c r="B59" s="63">
        <v>3.4</v>
      </c>
      <c r="H59" s="64">
        <v>3</v>
      </c>
      <c r="I59" s="65">
        <f t="shared" ref="I59:I104" si="10">SUM(H59*B59)</f>
        <v>10.199999999999999</v>
      </c>
      <c r="K59" s="51">
        <v>3</v>
      </c>
      <c r="L59" s="87">
        <f t="shared" si="8"/>
        <v>10.199999999999999</v>
      </c>
    </row>
    <row r="60" spans="1:12" x14ac:dyDescent="0.2">
      <c r="A60" s="62" t="s">
        <v>135</v>
      </c>
      <c r="B60" s="63">
        <v>3.4</v>
      </c>
      <c r="H60" s="64">
        <v>5</v>
      </c>
      <c r="I60" s="65">
        <f t="shared" si="10"/>
        <v>17</v>
      </c>
      <c r="K60" s="51">
        <v>3</v>
      </c>
      <c r="L60" s="87">
        <f t="shared" si="8"/>
        <v>10.199999999999999</v>
      </c>
    </row>
    <row r="61" spans="1:12" x14ac:dyDescent="0.2">
      <c r="A61" s="62" t="s">
        <v>136</v>
      </c>
      <c r="B61" s="63">
        <v>3.4</v>
      </c>
      <c r="H61" s="64">
        <v>5</v>
      </c>
      <c r="I61" s="65">
        <f t="shared" si="10"/>
        <v>17</v>
      </c>
      <c r="K61" s="51">
        <v>3</v>
      </c>
      <c r="L61" s="87">
        <f t="shared" si="8"/>
        <v>10.199999999999999</v>
      </c>
    </row>
    <row r="62" spans="1:12" x14ac:dyDescent="0.2">
      <c r="A62" s="62" t="s">
        <v>137</v>
      </c>
      <c r="B62" s="63">
        <v>3.4</v>
      </c>
      <c r="H62" s="64">
        <v>6</v>
      </c>
      <c r="I62" s="65">
        <f t="shared" si="10"/>
        <v>20.399999999999999</v>
      </c>
      <c r="K62" s="51">
        <v>3</v>
      </c>
      <c r="L62" s="87">
        <f t="shared" si="8"/>
        <v>10.199999999999999</v>
      </c>
    </row>
    <row r="63" spans="1:12" x14ac:dyDescent="0.2">
      <c r="A63" s="62" t="s">
        <v>138</v>
      </c>
      <c r="B63" s="63">
        <v>3.4</v>
      </c>
      <c r="H63" s="64">
        <v>5</v>
      </c>
      <c r="I63" s="65">
        <f t="shared" si="10"/>
        <v>17</v>
      </c>
      <c r="K63" s="51">
        <v>3</v>
      </c>
      <c r="L63" s="87">
        <f t="shared" si="8"/>
        <v>10.199999999999999</v>
      </c>
    </row>
    <row r="64" spans="1:12" x14ac:dyDescent="0.2">
      <c r="A64" s="62" t="s">
        <v>139</v>
      </c>
      <c r="B64" s="63">
        <v>3.4</v>
      </c>
      <c r="H64" s="64">
        <v>10</v>
      </c>
      <c r="I64" s="65">
        <f t="shared" si="10"/>
        <v>34</v>
      </c>
      <c r="K64" s="51">
        <v>3</v>
      </c>
      <c r="L64" s="87">
        <f t="shared" si="8"/>
        <v>10.199999999999999</v>
      </c>
    </row>
    <row r="65" spans="1:12" x14ac:dyDescent="0.2">
      <c r="A65" s="62" t="s">
        <v>140</v>
      </c>
      <c r="B65" s="63">
        <v>3.4</v>
      </c>
      <c r="H65" s="64">
        <v>4</v>
      </c>
      <c r="I65" s="65">
        <f t="shared" si="10"/>
        <v>13.6</v>
      </c>
      <c r="K65" s="51">
        <v>3</v>
      </c>
      <c r="L65" s="87">
        <f t="shared" si="8"/>
        <v>10.199999999999999</v>
      </c>
    </row>
    <row r="66" spans="1:12" x14ac:dyDescent="0.2">
      <c r="A66" s="62" t="s">
        <v>141</v>
      </c>
      <c r="B66" s="63">
        <v>3.4</v>
      </c>
      <c r="H66" s="64">
        <v>2</v>
      </c>
      <c r="I66" s="65">
        <f t="shared" si="10"/>
        <v>6.8</v>
      </c>
      <c r="K66" s="51">
        <v>3</v>
      </c>
      <c r="L66" s="87">
        <f t="shared" si="8"/>
        <v>10.199999999999999</v>
      </c>
    </row>
    <row r="67" spans="1:12" x14ac:dyDescent="0.2">
      <c r="A67" s="62" t="s">
        <v>142</v>
      </c>
      <c r="B67" s="63">
        <v>3.4</v>
      </c>
      <c r="H67" s="64">
        <v>2</v>
      </c>
      <c r="I67" s="65">
        <f t="shared" si="10"/>
        <v>6.8</v>
      </c>
      <c r="K67" s="51">
        <v>3</v>
      </c>
      <c r="L67" s="87">
        <f t="shared" si="8"/>
        <v>10.199999999999999</v>
      </c>
    </row>
    <row r="68" spans="1:12" x14ac:dyDescent="0.2">
      <c r="A68" s="62" t="s">
        <v>143</v>
      </c>
      <c r="B68" s="63">
        <v>3.4</v>
      </c>
      <c r="H68" s="64">
        <v>1</v>
      </c>
      <c r="I68" s="65">
        <f t="shared" si="10"/>
        <v>3.4</v>
      </c>
      <c r="K68" s="51">
        <v>3</v>
      </c>
      <c r="L68" s="87">
        <f t="shared" ref="L68:L104" si="11">SUM(K68*B68)</f>
        <v>10.199999999999999</v>
      </c>
    </row>
    <row r="69" spans="1:12" x14ac:dyDescent="0.2">
      <c r="A69" s="62" t="s">
        <v>144</v>
      </c>
      <c r="B69" s="63">
        <v>3.4</v>
      </c>
      <c r="H69" s="64">
        <v>12</v>
      </c>
      <c r="I69" s="65">
        <f t="shared" si="10"/>
        <v>40.799999999999997</v>
      </c>
      <c r="K69" s="51">
        <v>3</v>
      </c>
      <c r="L69" s="87">
        <f t="shared" si="11"/>
        <v>10.199999999999999</v>
      </c>
    </row>
    <row r="70" spans="1:12" x14ac:dyDescent="0.2">
      <c r="A70" s="62" t="s">
        <v>145</v>
      </c>
      <c r="B70" s="63">
        <v>3.4</v>
      </c>
      <c r="H70" s="64">
        <v>3</v>
      </c>
      <c r="I70" s="65">
        <f t="shared" si="10"/>
        <v>10.199999999999999</v>
      </c>
      <c r="K70" s="51">
        <v>3</v>
      </c>
      <c r="L70" s="87">
        <f t="shared" si="11"/>
        <v>10.199999999999999</v>
      </c>
    </row>
    <row r="71" spans="1:12" x14ac:dyDescent="0.2">
      <c r="A71" s="62" t="s">
        <v>146</v>
      </c>
      <c r="B71" s="63">
        <v>3.4</v>
      </c>
      <c r="H71" s="64">
        <v>4</v>
      </c>
      <c r="I71" s="65">
        <f t="shared" si="10"/>
        <v>13.6</v>
      </c>
      <c r="K71" s="51">
        <v>3</v>
      </c>
      <c r="L71" s="87">
        <f t="shared" si="11"/>
        <v>10.199999999999999</v>
      </c>
    </row>
    <row r="72" spans="1:12" x14ac:dyDescent="0.2">
      <c r="A72" s="62" t="s">
        <v>147</v>
      </c>
      <c r="B72" s="63">
        <v>3.4</v>
      </c>
      <c r="H72" s="64">
        <v>3</v>
      </c>
      <c r="I72" s="65">
        <f t="shared" si="10"/>
        <v>10.199999999999999</v>
      </c>
      <c r="K72" s="51">
        <v>3</v>
      </c>
      <c r="L72" s="87">
        <f t="shared" si="11"/>
        <v>10.199999999999999</v>
      </c>
    </row>
    <row r="73" spans="1:12" x14ac:dyDescent="0.2">
      <c r="A73" s="62" t="s">
        <v>148</v>
      </c>
      <c r="B73" s="63">
        <v>3.4</v>
      </c>
      <c r="H73" s="64">
        <v>2</v>
      </c>
      <c r="I73" s="65">
        <f t="shared" si="10"/>
        <v>6.8</v>
      </c>
      <c r="K73" s="51">
        <v>3</v>
      </c>
      <c r="L73" s="87">
        <f t="shared" si="11"/>
        <v>10.199999999999999</v>
      </c>
    </row>
    <row r="74" spans="1:12" x14ac:dyDescent="0.2">
      <c r="A74" s="62" t="s">
        <v>149</v>
      </c>
      <c r="B74" s="63">
        <v>3.4</v>
      </c>
      <c r="H74" s="64">
        <v>1</v>
      </c>
      <c r="I74" s="65">
        <f t="shared" si="10"/>
        <v>3.4</v>
      </c>
      <c r="K74" s="51">
        <v>3</v>
      </c>
      <c r="L74" s="87">
        <f t="shared" si="11"/>
        <v>10.199999999999999</v>
      </c>
    </row>
    <row r="75" spans="1:12" x14ac:dyDescent="0.2">
      <c r="A75" s="62" t="s">
        <v>150</v>
      </c>
      <c r="B75" s="63">
        <v>3.4</v>
      </c>
      <c r="H75" s="64">
        <v>3</v>
      </c>
      <c r="I75" s="65">
        <f t="shared" si="10"/>
        <v>10.199999999999999</v>
      </c>
      <c r="K75" s="51">
        <v>3</v>
      </c>
      <c r="L75" s="87">
        <f t="shared" si="11"/>
        <v>10.199999999999999</v>
      </c>
    </row>
    <row r="76" spans="1:12" x14ac:dyDescent="0.2">
      <c r="A76" s="62" t="s">
        <v>151</v>
      </c>
      <c r="B76" s="63">
        <v>3.4</v>
      </c>
      <c r="H76" s="64">
        <v>3</v>
      </c>
      <c r="I76" s="65">
        <f t="shared" si="10"/>
        <v>10.199999999999999</v>
      </c>
      <c r="K76" s="51">
        <v>3</v>
      </c>
      <c r="L76" s="87">
        <f t="shared" si="11"/>
        <v>10.199999999999999</v>
      </c>
    </row>
    <row r="77" spans="1:12" x14ac:dyDescent="0.2">
      <c r="A77" s="62" t="s">
        <v>152</v>
      </c>
      <c r="B77" s="63">
        <v>3.4</v>
      </c>
      <c r="H77" s="64">
        <v>2</v>
      </c>
      <c r="I77" s="65">
        <f t="shared" si="10"/>
        <v>6.8</v>
      </c>
      <c r="K77" s="51">
        <v>3</v>
      </c>
      <c r="L77" s="87">
        <f t="shared" si="11"/>
        <v>10.199999999999999</v>
      </c>
    </row>
    <row r="78" spans="1:12" x14ac:dyDescent="0.2">
      <c r="A78" s="62" t="s">
        <v>153</v>
      </c>
      <c r="B78" s="63">
        <v>3.4</v>
      </c>
      <c r="H78" s="64">
        <v>2</v>
      </c>
      <c r="I78" s="65">
        <f t="shared" si="10"/>
        <v>6.8</v>
      </c>
      <c r="K78" s="51">
        <v>3</v>
      </c>
      <c r="L78" s="87">
        <f t="shared" si="11"/>
        <v>10.199999999999999</v>
      </c>
    </row>
    <row r="79" spans="1:12" x14ac:dyDescent="0.2">
      <c r="A79" s="62" t="s">
        <v>154</v>
      </c>
      <c r="B79" s="63">
        <v>3.4</v>
      </c>
      <c r="H79" s="64">
        <v>1</v>
      </c>
      <c r="I79" s="65">
        <f t="shared" si="10"/>
        <v>3.4</v>
      </c>
      <c r="K79" s="51">
        <v>3</v>
      </c>
      <c r="L79" s="87">
        <f t="shared" si="11"/>
        <v>10.199999999999999</v>
      </c>
    </row>
    <row r="80" spans="1:12" x14ac:dyDescent="0.2">
      <c r="A80" s="62" t="s">
        <v>155</v>
      </c>
      <c r="B80" s="63">
        <v>3.4</v>
      </c>
      <c r="H80" s="64">
        <v>3</v>
      </c>
      <c r="I80" s="65">
        <f t="shared" si="10"/>
        <v>10.199999999999999</v>
      </c>
      <c r="K80" s="51">
        <v>2</v>
      </c>
      <c r="L80" s="87">
        <f t="shared" si="11"/>
        <v>6.8</v>
      </c>
    </row>
    <row r="81" spans="1:12" x14ac:dyDescent="0.2">
      <c r="A81" s="62" t="s">
        <v>156</v>
      </c>
      <c r="B81" s="63">
        <v>3.4</v>
      </c>
      <c r="H81" s="64">
        <v>2</v>
      </c>
      <c r="I81" s="65">
        <f t="shared" si="10"/>
        <v>6.8</v>
      </c>
      <c r="K81" s="51">
        <v>2</v>
      </c>
      <c r="L81" s="87">
        <f t="shared" si="11"/>
        <v>6.8</v>
      </c>
    </row>
    <row r="82" spans="1:12" x14ac:dyDescent="0.2">
      <c r="A82" s="62" t="s">
        <v>157</v>
      </c>
      <c r="B82" s="63">
        <v>3.4</v>
      </c>
      <c r="H82" s="64">
        <v>0</v>
      </c>
      <c r="I82" s="65">
        <f t="shared" si="10"/>
        <v>0</v>
      </c>
      <c r="K82" s="51">
        <v>2</v>
      </c>
      <c r="L82" s="87">
        <f t="shared" si="11"/>
        <v>6.8</v>
      </c>
    </row>
    <row r="83" spans="1:12" x14ac:dyDescent="0.2">
      <c r="A83" s="62" t="s">
        <v>158</v>
      </c>
      <c r="B83" s="63">
        <v>3.4</v>
      </c>
      <c r="H83" s="64">
        <v>2</v>
      </c>
      <c r="I83" s="65">
        <f t="shared" si="10"/>
        <v>6.8</v>
      </c>
      <c r="K83" s="51">
        <v>2</v>
      </c>
      <c r="L83" s="87">
        <f t="shared" si="11"/>
        <v>6.8</v>
      </c>
    </row>
    <row r="84" spans="1:12" x14ac:dyDescent="0.2">
      <c r="A84" s="62" t="s">
        <v>159</v>
      </c>
      <c r="B84" s="63">
        <v>3.4</v>
      </c>
      <c r="H84" s="64">
        <v>1</v>
      </c>
      <c r="I84" s="65">
        <f t="shared" si="10"/>
        <v>3.4</v>
      </c>
      <c r="K84" s="51">
        <v>2</v>
      </c>
      <c r="L84" s="87">
        <f t="shared" si="11"/>
        <v>6.8</v>
      </c>
    </row>
    <row r="85" spans="1:12" x14ac:dyDescent="0.2">
      <c r="A85" s="62" t="s">
        <v>160</v>
      </c>
      <c r="B85" s="63">
        <v>3.4</v>
      </c>
      <c r="H85" s="64">
        <v>1</v>
      </c>
      <c r="I85" s="65">
        <f t="shared" si="10"/>
        <v>3.4</v>
      </c>
      <c r="K85" s="51">
        <v>2</v>
      </c>
      <c r="L85" s="87">
        <f t="shared" si="11"/>
        <v>6.8</v>
      </c>
    </row>
    <row r="86" spans="1:12" x14ac:dyDescent="0.2">
      <c r="A86" s="62" t="s">
        <v>161</v>
      </c>
      <c r="B86" s="63">
        <v>3.4</v>
      </c>
      <c r="H86" s="64">
        <v>0</v>
      </c>
      <c r="I86" s="65">
        <f t="shared" si="10"/>
        <v>0</v>
      </c>
      <c r="K86" s="51">
        <v>2</v>
      </c>
      <c r="L86" s="87">
        <f t="shared" si="11"/>
        <v>6.8</v>
      </c>
    </row>
    <row r="87" spans="1:12" x14ac:dyDescent="0.2">
      <c r="A87" s="62" t="s">
        <v>162</v>
      </c>
      <c r="B87" s="63">
        <v>3.4</v>
      </c>
      <c r="H87" s="64">
        <v>5</v>
      </c>
      <c r="I87" s="65">
        <f t="shared" si="10"/>
        <v>17</v>
      </c>
      <c r="K87" s="51">
        <v>2</v>
      </c>
      <c r="L87" s="87">
        <f t="shared" si="11"/>
        <v>6.8</v>
      </c>
    </row>
    <row r="88" spans="1:12" x14ac:dyDescent="0.2">
      <c r="A88" s="62" t="s">
        <v>163</v>
      </c>
      <c r="B88" s="63">
        <v>3.4</v>
      </c>
      <c r="H88" s="64">
        <v>1</v>
      </c>
      <c r="I88" s="65">
        <f t="shared" si="10"/>
        <v>3.4</v>
      </c>
      <c r="K88" s="51">
        <v>2</v>
      </c>
      <c r="L88" s="87">
        <f t="shared" si="11"/>
        <v>6.8</v>
      </c>
    </row>
    <row r="89" spans="1:12" x14ac:dyDescent="0.2">
      <c r="A89" s="62" t="s">
        <v>164</v>
      </c>
      <c r="B89" s="63">
        <v>3.4</v>
      </c>
      <c r="H89" s="64">
        <v>2</v>
      </c>
      <c r="I89" s="65">
        <f t="shared" si="10"/>
        <v>6.8</v>
      </c>
      <c r="K89" s="51">
        <v>2</v>
      </c>
      <c r="L89" s="87">
        <f t="shared" si="11"/>
        <v>6.8</v>
      </c>
    </row>
    <row r="90" spans="1:12" x14ac:dyDescent="0.2">
      <c r="A90" s="62" t="s">
        <v>165</v>
      </c>
      <c r="B90" s="63">
        <v>3.4</v>
      </c>
      <c r="H90" s="64">
        <v>1</v>
      </c>
      <c r="I90" s="65">
        <f t="shared" si="10"/>
        <v>3.4</v>
      </c>
      <c r="K90" s="51">
        <v>1</v>
      </c>
      <c r="L90" s="87">
        <f t="shared" si="11"/>
        <v>3.4</v>
      </c>
    </row>
    <row r="91" spans="1:12" x14ac:dyDescent="0.2">
      <c r="A91" s="62" t="s">
        <v>166</v>
      </c>
      <c r="B91" s="63">
        <v>3.4</v>
      </c>
      <c r="H91" s="64">
        <v>0</v>
      </c>
      <c r="I91" s="65">
        <f t="shared" si="10"/>
        <v>0</v>
      </c>
      <c r="K91" s="51">
        <v>1</v>
      </c>
      <c r="L91" s="87">
        <f t="shared" si="11"/>
        <v>3.4</v>
      </c>
    </row>
    <row r="92" spans="1:12" x14ac:dyDescent="0.2">
      <c r="A92" s="62" t="s">
        <v>167</v>
      </c>
      <c r="B92" s="63">
        <v>3.4</v>
      </c>
      <c r="H92" s="64">
        <v>0</v>
      </c>
      <c r="I92" s="65">
        <f t="shared" si="10"/>
        <v>0</v>
      </c>
      <c r="K92" s="51">
        <v>1</v>
      </c>
      <c r="L92" s="87">
        <f t="shared" si="11"/>
        <v>3.4</v>
      </c>
    </row>
    <row r="93" spans="1:12" x14ac:dyDescent="0.2">
      <c r="A93" s="62" t="s">
        <v>168</v>
      </c>
      <c r="B93" s="63">
        <v>3.4</v>
      </c>
      <c r="H93" s="64">
        <v>0</v>
      </c>
      <c r="I93" s="65">
        <f t="shared" si="10"/>
        <v>0</v>
      </c>
      <c r="K93" s="51">
        <v>1</v>
      </c>
      <c r="L93" s="87">
        <f t="shared" si="11"/>
        <v>3.4</v>
      </c>
    </row>
    <row r="94" spans="1:12" x14ac:dyDescent="0.2">
      <c r="A94" s="62" t="s">
        <v>169</v>
      </c>
      <c r="B94" s="63">
        <v>3.4</v>
      </c>
      <c r="H94" s="64">
        <v>0</v>
      </c>
      <c r="I94" s="65">
        <f t="shared" si="10"/>
        <v>0</v>
      </c>
      <c r="K94" s="51">
        <v>1</v>
      </c>
      <c r="L94" s="87">
        <f t="shared" si="11"/>
        <v>3.4</v>
      </c>
    </row>
    <row r="95" spans="1:12" x14ac:dyDescent="0.2">
      <c r="A95" s="62" t="s">
        <v>170</v>
      </c>
      <c r="B95" s="63">
        <v>3.4</v>
      </c>
      <c r="H95" s="64">
        <v>0</v>
      </c>
      <c r="I95" s="65">
        <f t="shared" si="10"/>
        <v>0</v>
      </c>
      <c r="K95" s="51">
        <v>1</v>
      </c>
      <c r="L95" s="87">
        <f t="shared" si="11"/>
        <v>3.4</v>
      </c>
    </row>
    <row r="96" spans="1:12" x14ac:dyDescent="0.2">
      <c r="A96" s="62" t="s">
        <v>171</v>
      </c>
      <c r="B96" s="63">
        <v>3.4</v>
      </c>
      <c r="H96" s="64">
        <v>1</v>
      </c>
      <c r="I96" s="65">
        <f t="shared" si="10"/>
        <v>3.4</v>
      </c>
      <c r="K96" s="51">
        <v>1</v>
      </c>
      <c r="L96" s="87">
        <f t="shared" si="11"/>
        <v>3.4</v>
      </c>
    </row>
    <row r="97" spans="1:12" x14ac:dyDescent="0.2">
      <c r="A97" s="62" t="s">
        <v>172</v>
      </c>
      <c r="B97" s="63">
        <v>3.4</v>
      </c>
      <c r="H97" s="64">
        <v>0</v>
      </c>
      <c r="I97" s="65">
        <f t="shared" si="10"/>
        <v>0</v>
      </c>
      <c r="K97" s="51">
        <v>1</v>
      </c>
      <c r="L97" s="87">
        <f t="shared" si="11"/>
        <v>3.4</v>
      </c>
    </row>
    <row r="98" spans="1:12" x14ac:dyDescent="0.2">
      <c r="A98" s="62" t="s">
        <v>173</v>
      </c>
      <c r="B98" s="63">
        <v>3.4</v>
      </c>
      <c r="H98" s="64">
        <v>0</v>
      </c>
      <c r="I98" s="65">
        <f t="shared" si="10"/>
        <v>0</v>
      </c>
      <c r="K98" s="51">
        <v>1</v>
      </c>
      <c r="L98" s="87">
        <f t="shared" si="11"/>
        <v>3.4</v>
      </c>
    </row>
    <row r="99" spans="1:12" x14ac:dyDescent="0.2">
      <c r="A99" s="62" t="s">
        <v>174</v>
      </c>
      <c r="B99" s="63">
        <v>3.4</v>
      </c>
      <c r="H99" s="64">
        <v>0</v>
      </c>
      <c r="I99" s="65">
        <f t="shared" si="10"/>
        <v>0</v>
      </c>
      <c r="K99" s="51">
        <v>1</v>
      </c>
      <c r="L99" s="87">
        <f t="shared" si="11"/>
        <v>3.4</v>
      </c>
    </row>
    <row r="100" spans="1:12" x14ac:dyDescent="0.2">
      <c r="A100" s="62" t="s">
        <v>175</v>
      </c>
      <c r="B100" s="63">
        <v>3.4</v>
      </c>
      <c r="H100" s="64">
        <v>0</v>
      </c>
      <c r="I100" s="65">
        <f t="shared" si="10"/>
        <v>0</v>
      </c>
      <c r="L100" s="87">
        <f t="shared" si="11"/>
        <v>0</v>
      </c>
    </row>
    <row r="101" spans="1:12" x14ac:dyDescent="0.2">
      <c r="A101" s="62" t="s">
        <v>176</v>
      </c>
      <c r="B101" s="63">
        <v>3.4</v>
      </c>
      <c r="H101" s="64">
        <v>0</v>
      </c>
      <c r="I101" s="65">
        <f t="shared" si="10"/>
        <v>0</v>
      </c>
      <c r="L101" s="87">
        <f t="shared" si="11"/>
        <v>0</v>
      </c>
    </row>
    <row r="102" spans="1:12" x14ac:dyDescent="0.2">
      <c r="A102" s="62" t="s">
        <v>177</v>
      </c>
      <c r="B102" s="63">
        <v>3.4</v>
      </c>
      <c r="H102" s="64">
        <v>0</v>
      </c>
      <c r="I102" s="65">
        <f t="shared" si="10"/>
        <v>0</v>
      </c>
      <c r="L102" s="87">
        <f t="shared" si="11"/>
        <v>0</v>
      </c>
    </row>
    <row r="103" spans="1:12" x14ac:dyDescent="0.2">
      <c r="A103" s="62" t="s">
        <v>178</v>
      </c>
      <c r="B103" s="63">
        <v>3.4</v>
      </c>
      <c r="H103" s="64">
        <v>0</v>
      </c>
      <c r="I103" s="65">
        <f t="shared" si="10"/>
        <v>0</v>
      </c>
      <c r="L103" s="87">
        <f t="shared" si="11"/>
        <v>0</v>
      </c>
    </row>
    <row r="104" spans="1:12" x14ac:dyDescent="0.2">
      <c r="A104" s="62" t="s">
        <v>179</v>
      </c>
      <c r="B104" s="63">
        <v>3.4</v>
      </c>
      <c r="H104" s="64">
        <v>0</v>
      </c>
      <c r="I104" s="65">
        <f t="shared" si="10"/>
        <v>0</v>
      </c>
      <c r="L104" s="87">
        <f t="shared" si="11"/>
        <v>0</v>
      </c>
    </row>
  </sheetData>
  <sortState xmlns:xlrd2="http://schemas.microsoft.com/office/spreadsheetml/2017/richdata2" ref="C3:C8">
    <sortCondition ref="C2"/>
  </sortState>
  <mergeCells count="1">
    <mergeCell ref="A58:H58"/>
  </mergeCells>
  <phoneticPr fontId="22" type="noConversion"/>
  <conditionalFormatting sqref="A1:A1048576">
    <cfRule type="duplicateValues" dxfId="7" priority="8" stopIfTrue="1"/>
  </conditionalFormatting>
  <conditionalFormatting sqref="C3:E57">
    <cfRule type="cellIs" dxfId="6" priority="7" stopIfTrue="1" operator="equal">
      <formula>0</formula>
    </cfRule>
  </conditionalFormatting>
  <conditionalFormatting sqref="H1:J1">
    <cfRule type="cellIs" dxfId="5" priority="4" stopIfTrue="1" operator="equal">
      <formula>0</formula>
    </cfRule>
    <cfRule type="cellIs" dxfId="4" priority="5" stopIfTrue="1" operator="lessThan">
      <formula>10</formula>
    </cfRule>
    <cfRule type="cellIs" dxfId="3" priority="6" stopIfTrue="1" operator="equal">
      <formula>0</formula>
    </cfRule>
  </conditionalFormatting>
  <conditionalFormatting sqref="G3:G57">
    <cfRule type="cellIs" dxfId="2" priority="2" stopIfTrue="1" operator="equal">
      <formula>0</formula>
    </cfRule>
    <cfRule type="cellIs" dxfId="1" priority="3" stopIfTrue="1" operator="lessThan">
      <formula>10</formula>
    </cfRule>
  </conditionalFormatting>
  <conditionalFormatting sqref="J3:J57">
    <cfRule type="cellIs" dxfId="0" priority="1" stopIfTrue="1" operator="lessThan">
      <formula>0</formula>
    </cfRule>
  </conditionalFormatting>
  <pageMargins left="0.75" right="0.75" top="1" bottom="1" header="0.5" footer="0.5"/>
  <pageSetup orientation="portrait" r:id="rId1"/>
  <headerFooter alignWithMargins="0"/>
  <ignoredErrors>
    <ignoredError sqref="F3 F4:F57" formulaRange="1"/>
    <ignoredError sqref="C1 E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ALL SALES</vt:lpstr>
      <vt:lpstr>Sheet3</vt:lpstr>
    </vt:vector>
  </TitlesOfParts>
  <Company>Home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Mae, Melissa</cp:lastModifiedBy>
  <cp:lastPrinted>2011-03-05T03:45:15Z</cp:lastPrinted>
  <dcterms:created xsi:type="dcterms:W3CDTF">2011-03-05T02:58:48Z</dcterms:created>
  <dcterms:modified xsi:type="dcterms:W3CDTF">2021-04-08T01:14:04Z</dcterms:modified>
</cp:coreProperties>
</file>