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-132" windowWidth="19416" windowHeight="822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Reasons">Sheet2!$A$2:$A$10</definedName>
  </definedNames>
  <calcPr calcId="145621"/>
</workbook>
</file>

<file path=xl/calcChain.xml><?xml version="1.0" encoding="utf-8"?>
<calcChain xmlns="http://schemas.openxmlformats.org/spreadsheetml/2006/main">
  <c r="O315" i="1" l="1"/>
  <c r="O314" i="1" l="1"/>
  <c r="O313" i="1"/>
  <c r="R1" i="1" l="1"/>
  <c r="S1" i="1"/>
  <c r="T1" i="1"/>
  <c r="U1" i="1"/>
  <c r="V1" i="1"/>
  <c r="W1" i="1"/>
  <c r="X1" i="1"/>
  <c r="Y1" i="1"/>
  <c r="Z1" i="1"/>
  <c r="AA1" i="1"/>
  <c r="AB1" i="1"/>
  <c r="AC1" i="1"/>
  <c r="AD1" i="1"/>
  <c r="AE1" i="1"/>
  <c r="AF1" i="1"/>
  <c r="AG1" i="1"/>
  <c r="AH1" i="1"/>
  <c r="AI1" i="1"/>
  <c r="AJ1" i="1"/>
  <c r="AK1" i="1"/>
  <c r="AL1" i="1"/>
  <c r="AM1" i="1"/>
  <c r="AN1" i="1"/>
  <c r="AO1" i="1"/>
  <c r="AP1" i="1"/>
  <c r="AQ1" i="1"/>
  <c r="Q1" i="1"/>
  <c r="AQ307" i="1"/>
  <c r="AP307" i="1"/>
  <c r="AQ6" i="1"/>
  <c r="AP6" i="1"/>
  <c r="AQ5" i="1"/>
  <c r="AP5" i="1"/>
  <c r="AV306" i="1"/>
  <c r="AU306" i="1"/>
  <c r="AT306" i="1"/>
  <c r="AV305" i="1"/>
  <c r="AU305" i="1"/>
  <c r="AT305" i="1"/>
  <c r="AV304" i="1"/>
  <c r="AU304" i="1"/>
  <c r="AT304" i="1"/>
  <c r="AV303" i="1"/>
  <c r="AU303" i="1"/>
  <c r="AT303" i="1"/>
  <c r="AV302" i="1"/>
  <c r="AU302" i="1"/>
  <c r="AT302" i="1"/>
  <c r="AV301" i="1"/>
  <c r="AU301" i="1"/>
  <c r="AT301" i="1"/>
  <c r="AV300" i="1"/>
  <c r="AU300" i="1"/>
  <c r="AT300" i="1"/>
  <c r="AV299" i="1"/>
  <c r="AU299" i="1"/>
  <c r="AT299" i="1"/>
  <c r="AV298" i="1"/>
  <c r="AU298" i="1"/>
  <c r="AT298" i="1"/>
  <c r="AV297" i="1"/>
  <c r="AU297" i="1"/>
  <c r="AT297" i="1"/>
  <c r="AV296" i="1"/>
  <c r="AU296" i="1"/>
  <c r="AT296" i="1"/>
  <c r="AV295" i="1"/>
  <c r="AU295" i="1"/>
  <c r="AT295" i="1"/>
  <c r="AV294" i="1"/>
  <c r="AU294" i="1"/>
  <c r="AT294" i="1"/>
  <c r="AV293" i="1"/>
  <c r="AU293" i="1"/>
  <c r="AT293" i="1"/>
  <c r="AV292" i="1"/>
  <c r="AU292" i="1"/>
  <c r="AT292" i="1"/>
  <c r="AV291" i="1"/>
  <c r="AU291" i="1"/>
  <c r="AT291" i="1"/>
  <c r="AV290" i="1"/>
  <c r="AU290" i="1"/>
  <c r="AT290" i="1"/>
  <c r="AV289" i="1"/>
  <c r="AU289" i="1"/>
  <c r="AT289" i="1"/>
  <c r="AV288" i="1"/>
  <c r="AU288" i="1"/>
  <c r="AT288" i="1"/>
  <c r="AV287" i="1"/>
  <c r="AU287" i="1"/>
  <c r="AT287" i="1"/>
  <c r="AV286" i="1"/>
  <c r="AU286" i="1"/>
  <c r="AT286" i="1"/>
  <c r="AV285" i="1"/>
  <c r="AU285" i="1"/>
  <c r="AT285" i="1"/>
  <c r="AV284" i="1"/>
  <c r="AU284" i="1"/>
  <c r="AT284" i="1"/>
  <c r="AV283" i="1"/>
  <c r="AU283" i="1"/>
  <c r="AT283" i="1"/>
  <c r="AV282" i="1"/>
  <c r="AU282" i="1"/>
  <c r="AT282" i="1"/>
  <c r="AV281" i="1"/>
  <c r="AU281" i="1"/>
  <c r="AT281" i="1"/>
  <c r="AV280" i="1"/>
  <c r="AU280" i="1"/>
  <c r="AT280" i="1"/>
  <c r="AV279" i="1"/>
  <c r="AU279" i="1"/>
  <c r="AT279" i="1"/>
  <c r="AV278" i="1"/>
  <c r="AU278" i="1"/>
  <c r="AT278" i="1"/>
  <c r="AV277" i="1"/>
  <c r="AU277" i="1"/>
  <c r="AT277" i="1"/>
  <c r="AV276" i="1"/>
  <c r="AU276" i="1"/>
  <c r="AT276" i="1"/>
  <c r="AV275" i="1"/>
  <c r="AU275" i="1"/>
  <c r="AT275" i="1"/>
  <c r="AV274" i="1"/>
  <c r="AU274" i="1"/>
  <c r="AT274" i="1"/>
  <c r="AV273" i="1"/>
  <c r="AU273" i="1"/>
  <c r="AT273" i="1"/>
  <c r="AV272" i="1"/>
  <c r="AU272" i="1"/>
  <c r="AT272" i="1"/>
  <c r="AV271" i="1"/>
  <c r="AU271" i="1"/>
  <c r="AT271" i="1"/>
  <c r="AV270" i="1"/>
  <c r="AU270" i="1"/>
  <c r="AT270" i="1"/>
  <c r="AV269" i="1"/>
  <c r="AU269" i="1"/>
  <c r="AT269" i="1"/>
  <c r="AV268" i="1"/>
  <c r="AU268" i="1"/>
  <c r="AT268" i="1"/>
  <c r="AV267" i="1"/>
  <c r="AU267" i="1"/>
  <c r="AT267" i="1"/>
  <c r="AV266" i="1"/>
  <c r="AU266" i="1"/>
  <c r="AT266" i="1"/>
  <c r="AV265" i="1"/>
  <c r="AU265" i="1"/>
  <c r="AT265" i="1"/>
  <c r="AV264" i="1"/>
  <c r="AU264" i="1"/>
  <c r="AT264" i="1"/>
  <c r="AV263" i="1"/>
  <c r="AU263" i="1"/>
  <c r="AT263" i="1"/>
  <c r="AV262" i="1"/>
  <c r="AU262" i="1"/>
  <c r="AT262" i="1"/>
  <c r="AV261" i="1"/>
  <c r="AU261" i="1"/>
  <c r="AT261" i="1"/>
  <c r="AV260" i="1"/>
  <c r="AU260" i="1"/>
  <c r="AT260" i="1"/>
  <c r="AV259" i="1"/>
  <c r="AU259" i="1"/>
  <c r="AT259" i="1"/>
  <c r="AV258" i="1"/>
  <c r="AU258" i="1"/>
  <c r="AT258" i="1"/>
  <c r="AV257" i="1"/>
  <c r="AU257" i="1"/>
  <c r="AT257" i="1"/>
  <c r="AV256" i="1"/>
  <c r="AU256" i="1"/>
  <c r="AT256" i="1"/>
  <c r="AV255" i="1"/>
  <c r="AU255" i="1"/>
  <c r="AT255" i="1"/>
  <c r="AV254" i="1"/>
  <c r="AU254" i="1"/>
  <c r="AT254" i="1"/>
  <c r="AV253" i="1"/>
  <c r="AU253" i="1"/>
  <c r="AT253" i="1"/>
  <c r="AV252" i="1"/>
  <c r="AU252" i="1"/>
  <c r="AT252" i="1"/>
  <c r="AV251" i="1"/>
  <c r="AU251" i="1"/>
  <c r="AT251" i="1"/>
  <c r="AV250" i="1"/>
  <c r="AU250" i="1"/>
  <c r="AT250" i="1"/>
  <c r="AV249" i="1"/>
  <c r="AU249" i="1"/>
  <c r="AT249" i="1"/>
  <c r="AV248" i="1"/>
  <c r="AU248" i="1"/>
  <c r="AT248" i="1"/>
  <c r="AV247" i="1"/>
  <c r="AU247" i="1"/>
  <c r="AT247" i="1"/>
  <c r="AV246" i="1"/>
  <c r="AU246" i="1"/>
  <c r="AT246" i="1"/>
  <c r="AV245" i="1"/>
  <c r="AU245" i="1"/>
  <c r="AT245" i="1"/>
  <c r="AV244" i="1"/>
  <c r="AU244" i="1"/>
  <c r="AT244" i="1"/>
  <c r="AV243" i="1"/>
  <c r="AU243" i="1"/>
  <c r="AT243" i="1"/>
  <c r="AV242" i="1"/>
  <c r="AU242" i="1"/>
  <c r="AT242" i="1"/>
  <c r="AV241" i="1"/>
  <c r="AU241" i="1"/>
  <c r="AT241" i="1"/>
  <c r="AV240" i="1"/>
  <c r="AU240" i="1"/>
  <c r="AT240" i="1"/>
  <c r="AV239" i="1"/>
  <c r="AU239" i="1"/>
  <c r="AT239" i="1"/>
  <c r="AV238" i="1"/>
  <c r="AU238" i="1"/>
  <c r="AT238" i="1"/>
  <c r="AV237" i="1"/>
  <c r="AU237" i="1"/>
  <c r="AT237" i="1"/>
  <c r="AV236" i="1"/>
  <c r="AU236" i="1"/>
  <c r="AT236" i="1"/>
  <c r="AV235" i="1"/>
  <c r="AU235" i="1"/>
  <c r="AT235" i="1"/>
  <c r="AV234" i="1"/>
  <c r="AU234" i="1"/>
  <c r="AT234" i="1"/>
  <c r="AV233" i="1"/>
  <c r="AU233" i="1"/>
  <c r="AT233" i="1"/>
  <c r="AV232" i="1"/>
  <c r="AU232" i="1"/>
  <c r="AT232" i="1"/>
  <c r="AV231" i="1"/>
  <c r="AU231" i="1"/>
  <c r="AT231" i="1"/>
  <c r="AV230" i="1"/>
  <c r="AU230" i="1"/>
  <c r="AT230" i="1"/>
  <c r="AV229" i="1"/>
  <c r="AU229" i="1"/>
  <c r="AT229" i="1"/>
  <c r="AV228" i="1"/>
  <c r="AU228" i="1"/>
  <c r="AT228" i="1"/>
  <c r="AV227" i="1"/>
  <c r="AU227" i="1"/>
  <c r="AT227" i="1"/>
  <c r="AV226" i="1"/>
  <c r="AU226" i="1"/>
  <c r="AT226" i="1"/>
  <c r="AV225" i="1"/>
  <c r="AU225" i="1"/>
  <c r="AT225" i="1"/>
  <c r="AV224" i="1"/>
  <c r="AU224" i="1"/>
  <c r="AT224" i="1"/>
  <c r="AV223" i="1"/>
  <c r="AU223" i="1"/>
  <c r="AT223" i="1"/>
  <c r="AV222" i="1"/>
  <c r="AU222" i="1"/>
  <c r="AT222" i="1"/>
  <c r="AV221" i="1"/>
  <c r="AU221" i="1"/>
  <c r="AT221" i="1"/>
  <c r="AV220" i="1"/>
  <c r="AU220" i="1"/>
  <c r="AT220" i="1"/>
  <c r="AV219" i="1"/>
  <c r="AU219" i="1"/>
  <c r="AT219" i="1"/>
  <c r="AV218" i="1"/>
  <c r="AU218" i="1"/>
  <c r="AT218" i="1"/>
  <c r="AV217" i="1"/>
  <c r="AU217" i="1"/>
  <c r="AT217" i="1"/>
  <c r="AV216" i="1"/>
  <c r="AU216" i="1"/>
  <c r="AT216" i="1"/>
  <c r="AV215" i="1"/>
  <c r="AU215" i="1"/>
  <c r="AT215" i="1"/>
  <c r="AV214" i="1"/>
  <c r="AU214" i="1"/>
  <c r="AT214" i="1"/>
  <c r="AV213" i="1"/>
  <c r="AU213" i="1"/>
  <c r="AT213" i="1"/>
  <c r="AV212" i="1"/>
  <c r="AU212" i="1"/>
  <c r="AT212" i="1"/>
  <c r="AV211" i="1"/>
  <c r="AU211" i="1"/>
  <c r="AT211" i="1"/>
  <c r="AV210" i="1"/>
  <c r="AU210" i="1"/>
  <c r="AT210" i="1"/>
  <c r="AV209" i="1"/>
  <c r="AU209" i="1"/>
  <c r="AT209" i="1"/>
  <c r="AV208" i="1"/>
  <c r="AU208" i="1"/>
  <c r="AT208" i="1"/>
  <c r="AV207" i="1"/>
  <c r="AU207" i="1"/>
  <c r="AT207" i="1"/>
  <c r="AV206" i="1"/>
  <c r="AU206" i="1"/>
  <c r="AT206" i="1"/>
  <c r="AV205" i="1"/>
  <c r="AU205" i="1"/>
  <c r="AT205" i="1"/>
  <c r="AV204" i="1"/>
  <c r="AU204" i="1"/>
  <c r="AT204" i="1"/>
  <c r="AV203" i="1"/>
  <c r="AU203" i="1"/>
  <c r="AT203" i="1"/>
  <c r="AV202" i="1"/>
  <c r="AU202" i="1"/>
  <c r="AT202" i="1"/>
  <c r="AV201" i="1"/>
  <c r="AU201" i="1"/>
  <c r="AT201" i="1"/>
  <c r="AV200" i="1"/>
  <c r="AU200" i="1"/>
  <c r="AT200" i="1"/>
  <c r="AV199" i="1"/>
  <c r="AU199" i="1"/>
  <c r="AT199" i="1"/>
  <c r="AV198" i="1"/>
  <c r="AU198" i="1"/>
  <c r="AT198" i="1"/>
  <c r="AV197" i="1"/>
  <c r="AU197" i="1"/>
  <c r="AT197" i="1"/>
  <c r="AV196" i="1"/>
  <c r="AU196" i="1"/>
  <c r="AT196" i="1"/>
  <c r="AV195" i="1"/>
  <c r="AU195" i="1"/>
  <c r="AT195" i="1"/>
  <c r="AV194" i="1"/>
  <c r="AU194" i="1"/>
  <c r="AT194" i="1"/>
  <c r="AV193" i="1"/>
  <c r="AU193" i="1"/>
  <c r="AT193" i="1"/>
  <c r="AV192" i="1"/>
  <c r="AU192" i="1"/>
  <c r="AT192" i="1"/>
  <c r="AV191" i="1"/>
  <c r="AU191" i="1"/>
  <c r="AT191" i="1"/>
  <c r="AV190" i="1"/>
  <c r="AU190" i="1"/>
  <c r="AT190" i="1"/>
  <c r="AV189" i="1"/>
  <c r="AU189" i="1"/>
  <c r="AT189" i="1"/>
  <c r="AV188" i="1"/>
  <c r="AU188" i="1"/>
  <c r="AT188" i="1"/>
  <c r="AV187" i="1"/>
  <c r="AU187" i="1"/>
  <c r="AT187" i="1"/>
  <c r="AV186" i="1"/>
  <c r="AU186" i="1"/>
  <c r="AT186" i="1"/>
  <c r="AV185" i="1"/>
  <c r="AU185" i="1"/>
  <c r="AT185" i="1"/>
  <c r="AV184" i="1"/>
  <c r="AU184" i="1"/>
  <c r="AT184" i="1"/>
  <c r="AV183" i="1"/>
  <c r="AU183" i="1"/>
  <c r="AT183" i="1"/>
  <c r="AV182" i="1"/>
  <c r="AU182" i="1"/>
  <c r="AT182" i="1"/>
  <c r="AV181" i="1"/>
  <c r="AU181" i="1"/>
  <c r="AT181" i="1"/>
  <c r="AV180" i="1"/>
  <c r="AU180" i="1"/>
  <c r="AT180" i="1"/>
  <c r="AV179" i="1"/>
  <c r="AU179" i="1"/>
  <c r="AT179" i="1"/>
  <c r="AV178" i="1"/>
  <c r="AU178" i="1"/>
  <c r="AT178" i="1"/>
  <c r="AV177" i="1"/>
  <c r="AU177" i="1"/>
  <c r="AT177" i="1"/>
  <c r="AV176" i="1"/>
  <c r="AU176" i="1"/>
  <c r="AT176" i="1"/>
  <c r="AV175" i="1"/>
  <c r="AU175" i="1"/>
  <c r="AT175" i="1"/>
  <c r="AV174" i="1"/>
  <c r="AU174" i="1"/>
  <c r="AT174" i="1"/>
  <c r="AV173" i="1"/>
  <c r="AU173" i="1"/>
  <c r="AT173" i="1"/>
  <c r="AV172" i="1"/>
  <c r="AU172" i="1"/>
  <c r="AT172" i="1"/>
  <c r="AV171" i="1"/>
  <c r="AU171" i="1"/>
  <c r="AT171" i="1"/>
  <c r="AV170" i="1"/>
  <c r="AU170" i="1"/>
  <c r="AT170" i="1"/>
  <c r="AV169" i="1"/>
  <c r="AU169" i="1"/>
  <c r="AT169" i="1"/>
  <c r="AV168" i="1"/>
  <c r="AU168" i="1"/>
  <c r="AT168" i="1"/>
  <c r="AV167" i="1"/>
  <c r="AU167" i="1"/>
  <c r="AT167" i="1"/>
  <c r="AV166" i="1"/>
  <c r="AU166" i="1"/>
  <c r="AT166" i="1"/>
  <c r="AV165" i="1"/>
  <c r="AU165" i="1"/>
  <c r="AT165" i="1"/>
  <c r="AV164" i="1"/>
  <c r="AU164" i="1"/>
  <c r="AT164" i="1"/>
  <c r="AV163" i="1"/>
  <c r="AU163" i="1"/>
  <c r="AT163" i="1"/>
  <c r="AV162" i="1"/>
  <c r="AU162" i="1"/>
  <c r="AT162" i="1"/>
  <c r="AV161" i="1"/>
  <c r="AU161" i="1"/>
  <c r="AT161" i="1"/>
  <c r="AV160" i="1"/>
  <c r="AU160" i="1"/>
  <c r="AT160" i="1"/>
  <c r="AV159" i="1"/>
  <c r="AU159" i="1"/>
  <c r="AT159" i="1"/>
  <c r="AV158" i="1"/>
  <c r="AU158" i="1"/>
  <c r="AT158" i="1"/>
  <c r="AV157" i="1"/>
  <c r="AU157" i="1"/>
  <c r="AT157" i="1"/>
  <c r="AV156" i="1"/>
  <c r="AU156" i="1"/>
  <c r="AT156" i="1"/>
  <c r="AV155" i="1"/>
  <c r="AU155" i="1"/>
  <c r="AT155" i="1"/>
  <c r="AV154" i="1"/>
  <c r="AU154" i="1"/>
  <c r="AT154" i="1"/>
  <c r="AV153" i="1"/>
  <c r="AU153" i="1"/>
  <c r="AT153" i="1"/>
  <c r="AV152" i="1"/>
  <c r="AU152" i="1"/>
  <c r="AT152" i="1"/>
  <c r="AV151" i="1"/>
  <c r="AU151" i="1"/>
  <c r="AT151" i="1"/>
  <c r="AV150" i="1"/>
  <c r="AU150" i="1"/>
  <c r="AT150" i="1"/>
  <c r="AV149" i="1"/>
  <c r="AU149" i="1"/>
  <c r="AT149" i="1"/>
  <c r="AV148" i="1"/>
  <c r="AU148" i="1"/>
  <c r="AT148" i="1"/>
  <c r="AV147" i="1"/>
  <c r="AU147" i="1"/>
  <c r="AT147" i="1"/>
  <c r="AV146" i="1"/>
  <c r="AU146" i="1"/>
  <c r="AT146" i="1"/>
  <c r="AV145" i="1"/>
  <c r="AU145" i="1"/>
  <c r="AT145" i="1"/>
  <c r="AV144" i="1"/>
  <c r="AU144" i="1"/>
  <c r="AT144" i="1"/>
  <c r="AV143" i="1"/>
  <c r="AU143" i="1"/>
  <c r="AT143" i="1"/>
  <c r="AV142" i="1"/>
  <c r="AU142" i="1"/>
  <c r="AT142" i="1"/>
  <c r="AV141" i="1"/>
  <c r="AU141" i="1"/>
  <c r="AT141" i="1"/>
  <c r="AV140" i="1"/>
  <c r="AU140" i="1"/>
  <c r="AT140" i="1"/>
  <c r="AV139" i="1"/>
  <c r="AU139" i="1"/>
  <c r="AT139" i="1"/>
  <c r="AV138" i="1"/>
  <c r="AU138" i="1"/>
  <c r="AT138" i="1"/>
  <c r="AV137" i="1"/>
  <c r="AU137" i="1"/>
  <c r="AT137" i="1"/>
  <c r="AV136" i="1"/>
  <c r="AU136" i="1"/>
  <c r="AT136" i="1"/>
  <c r="AV135" i="1"/>
  <c r="AU135" i="1"/>
  <c r="AT135" i="1"/>
  <c r="AV134" i="1"/>
  <c r="AU134" i="1"/>
  <c r="AT134" i="1"/>
  <c r="AV133" i="1"/>
  <c r="AU133" i="1"/>
  <c r="AT133" i="1"/>
  <c r="AV132" i="1"/>
  <c r="AU132" i="1"/>
  <c r="AT132" i="1"/>
  <c r="AV131" i="1"/>
  <c r="AU131" i="1"/>
  <c r="AT131" i="1"/>
  <c r="AV130" i="1"/>
  <c r="AU130" i="1"/>
  <c r="AT130" i="1"/>
  <c r="AV129" i="1"/>
  <c r="AU129" i="1"/>
  <c r="AT129" i="1"/>
  <c r="AV128" i="1"/>
  <c r="AU128" i="1"/>
  <c r="AT128" i="1"/>
  <c r="AV127" i="1"/>
  <c r="AU127" i="1"/>
  <c r="AT127" i="1"/>
  <c r="AV126" i="1"/>
  <c r="AU126" i="1"/>
  <c r="AT126" i="1"/>
  <c r="AV125" i="1"/>
  <c r="AU125" i="1"/>
  <c r="AT125" i="1"/>
  <c r="AV124" i="1"/>
  <c r="AU124" i="1"/>
  <c r="AT124" i="1"/>
  <c r="AV123" i="1"/>
  <c r="AU123" i="1"/>
  <c r="AT123" i="1"/>
  <c r="AV122" i="1"/>
  <c r="AU122" i="1"/>
  <c r="AT122" i="1"/>
  <c r="AV121" i="1"/>
  <c r="AU121" i="1"/>
  <c r="AT121" i="1"/>
  <c r="AV120" i="1"/>
  <c r="AU120" i="1"/>
  <c r="AT120" i="1"/>
  <c r="AV119" i="1"/>
  <c r="AU119" i="1"/>
  <c r="AT119" i="1"/>
  <c r="AV118" i="1"/>
  <c r="AU118" i="1"/>
  <c r="AT118" i="1"/>
  <c r="AV117" i="1"/>
  <c r="AU117" i="1"/>
  <c r="AT117" i="1"/>
  <c r="AV116" i="1"/>
  <c r="AU116" i="1"/>
  <c r="AT116" i="1"/>
  <c r="AV115" i="1"/>
  <c r="AU115" i="1"/>
  <c r="AT115" i="1"/>
  <c r="AV114" i="1"/>
  <c r="AU114" i="1"/>
  <c r="AT114" i="1"/>
  <c r="AV113" i="1"/>
  <c r="AU113" i="1"/>
  <c r="AT113" i="1"/>
  <c r="AV112" i="1"/>
  <c r="AU112" i="1"/>
  <c r="AT112" i="1"/>
  <c r="AV111" i="1"/>
  <c r="AU111" i="1"/>
  <c r="AT111" i="1"/>
  <c r="AV110" i="1"/>
  <c r="AU110" i="1"/>
  <c r="AT110" i="1"/>
  <c r="AV109" i="1"/>
  <c r="AU109" i="1"/>
  <c r="AT109" i="1"/>
  <c r="AV108" i="1"/>
  <c r="AU108" i="1"/>
  <c r="AT108" i="1"/>
  <c r="AV107" i="1"/>
  <c r="AU107" i="1"/>
  <c r="AT107" i="1"/>
  <c r="AV106" i="1"/>
  <c r="AU106" i="1"/>
  <c r="AT106" i="1"/>
  <c r="AV105" i="1"/>
  <c r="AU105" i="1"/>
  <c r="AT105" i="1"/>
  <c r="AV104" i="1"/>
  <c r="AU104" i="1"/>
  <c r="AT104" i="1"/>
  <c r="AV103" i="1"/>
  <c r="AU103" i="1"/>
  <c r="AT103" i="1"/>
  <c r="AV102" i="1"/>
  <c r="AU102" i="1"/>
  <c r="AT102" i="1"/>
  <c r="AV101" i="1"/>
  <c r="AU101" i="1"/>
  <c r="AT101" i="1"/>
  <c r="AV100" i="1"/>
  <c r="AU100" i="1"/>
  <c r="AT100" i="1"/>
  <c r="AV99" i="1"/>
  <c r="AU99" i="1"/>
  <c r="AT99" i="1"/>
  <c r="AV98" i="1"/>
  <c r="AU98" i="1"/>
  <c r="AT98" i="1"/>
  <c r="AV97" i="1"/>
  <c r="AU97" i="1"/>
  <c r="AT97" i="1"/>
  <c r="AV96" i="1"/>
  <c r="AU96" i="1"/>
  <c r="AT96" i="1"/>
  <c r="AV95" i="1"/>
  <c r="AU95" i="1"/>
  <c r="AT95" i="1"/>
  <c r="AV94" i="1"/>
  <c r="AU94" i="1"/>
  <c r="AT94" i="1"/>
  <c r="AV93" i="1"/>
  <c r="AU93" i="1"/>
  <c r="AT93" i="1"/>
  <c r="AV92" i="1"/>
  <c r="AU92" i="1"/>
  <c r="AT92" i="1"/>
  <c r="AV91" i="1"/>
  <c r="AU91" i="1"/>
  <c r="AT91" i="1"/>
  <c r="AV90" i="1"/>
  <c r="AU90" i="1"/>
  <c r="AT90" i="1"/>
  <c r="AV89" i="1"/>
  <c r="AU89" i="1"/>
  <c r="AT89" i="1"/>
  <c r="AV88" i="1"/>
  <c r="AU88" i="1"/>
  <c r="AT88" i="1"/>
  <c r="AV87" i="1"/>
  <c r="AU87" i="1"/>
  <c r="AT87" i="1"/>
  <c r="AV86" i="1"/>
  <c r="AU86" i="1"/>
  <c r="AT86" i="1"/>
  <c r="AV85" i="1"/>
  <c r="AU85" i="1"/>
  <c r="AT85" i="1"/>
  <c r="AV84" i="1"/>
  <c r="AU84" i="1"/>
  <c r="AT84" i="1"/>
  <c r="AV83" i="1"/>
  <c r="AU83" i="1"/>
  <c r="AT83" i="1"/>
  <c r="AV82" i="1"/>
  <c r="AU82" i="1"/>
  <c r="AT82" i="1"/>
  <c r="AV81" i="1"/>
  <c r="AU81" i="1"/>
  <c r="AT81" i="1"/>
  <c r="AV80" i="1"/>
  <c r="AU80" i="1"/>
  <c r="AT80" i="1"/>
  <c r="AV79" i="1"/>
  <c r="AU79" i="1"/>
  <c r="AT79" i="1"/>
  <c r="AV78" i="1"/>
  <c r="AU78" i="1"/>
  <c r="AT78" i="1"/>
  <c r="AV77" i="1"/>
  <c r="AU77" i="1"/>
  <c r="AT77" i="1"/>
  <c r="AV76" i="1"/>
  <c r="AU76" i="1"/>
  <c r="AT76" i="1"/>
  <c r="AV75" i="1"/>
  <c r="AU75" i="1"/>
  <c r="AT75" i="1"/>
  <c r="AV74" i="1"/>
  <c r="AU74" i="1"/>
  <c r="AT74" i="1"/>
  <c r="AV73" i="1"/>
  <c r="AU73" i="1"/>
  <c r="AT73" i="1"/>
  <c r="AV72" i="1"/>
  <c r="AU72" i="1"/>
  <c r="AT72" i="1"/>
  <c r="AV71" i="1"/>
  <c r="AU71" i="1"/>
  <c r="AT71" i="1"/>
  <c r="AV70" i="1"/>
  <c r="AU70" i="1"/>
  <c r="AT70" i="1"/>
  <c r="AV69" i="1"/>
  <c r="AU69" i="1"/>
  <c r="AT69" i="1"/>
  <c r="AV68" i="1"/>
  <c r="AU68" i="1"/>
  <c r="AT68" i="1"/>
  <c r="AV67" i="1"/>
  <c r="AU67" i="1"/>
  <c r="AT67" i="1"/>
  <c r="AV66" i="1"/>
  <c r="AU66" i="1"/>
  <c r="AT66" i="1"/>
  <c r="AV65" i="1"/>
  <c r="AU65" i="1"/>
  <c r="AT65" i="1"/>
  <c r="AV64" i="1"/>
  <c r="AU64" i="1"/>
  <c r="AT64" i="1"/>
  <c r="AV63" i="1"/>
  <c r="AU63" i="1"/>
  <c r="AT63" i="1"/>
  <c r="AV62" i="1"/>
  <c r="AU62" i="1"/>
  <c r="AT62" i="1"/>
  <c r="AV61" i="1"/>
  <c r="AU61" i="1"/>
  <c r="AT61" i="1"/>
  <c r="AV60" i="1"/>
  <c r="AU60" i="1"/>
  <c r="AT60" i="1"/>
  <c r="AV59" i="1"/>
  <c r="AU59" i="1"/>
  <c r="AT59" i="1"/>
  <c r="AV58" i="1"/>
  <c r="AU58" i="1"/>
  <c r="AT58" i="1"/>
  <c r="AV57" i="1"/>
  <c r="AU57" i="1"/>
  <c r="AT57" i="1"/>
  <c r="AV56" i="1"/>
  <c r="AU56" i="1"/>
  <c r="AT56" i="1"/>
  <c r="AV55" i="1"/>
  <c r="AU55" i="1"/>
  <c r="AT55" i="1"/>
  <c r="AV54" i="1"/>
  <c r="AU54" i="1"/>
  <c r="AT54" i="1"/>
  <c r="AV53" i="1"/>
  <c r="AU53" i="1"/>
  <c r="AT53" i="1"/>
  <c r="AV52" i="1"/>
  <c r="AU52" i="1"/>
  <c r="AT52" i="1"/>
  <c r="AV27" i="1"/>
  <c r="AU27" i="1"/>
  <c r="AT27" i="1"/>
  <c r="AV26" i="1"/>
  <c r="AU26" i="1"/>
  <c r="AT26" i="1"/>
  <c r="AV25" i="1"/>
  <c r="AU25" i="1"/>
  <c r="AT25" i="1"/>
  <c r="AV24" i="1"/>
  <c r="AU24" i="1"/>
  <c r="AT24" i="1"/>
  <c r="AV23" i="1"/>
  <c r="AU23" i="1"/>
  <c r="AT23" i="1"/>
  <c r="AV22" i="1"/>
  <c r="AU22" i="1"/>
  <c r="AT22" i="1"/>
  <c r="AV21" i="1"/>
  <c r="AU21" i="1"/>
  <c r="AT21" i="1"/>
  <c r="AV20" i="1"/>
  <c r="AU20" i="1"/>
  <c r="AT20" i="1"/>
  <c r="AV19" i="1"/>
  <c r="AU19" i="1"/>
  <c r="AT19" i="1"/>
  <c r="AV18" i="1"/>
  <c r="AU18" i="1"/>
  <c r="AT18" i="1"/>
  <c r="AV17" i="1"/>
  <c r="AU17" i="1"/>
  <c r="AT17" i="1"/>
  <c r="AV16" i="1"/>
  <c r="AU16" i="1"/>
  <c r="AT16" i="1"/>
  <c r="AV15" i="1"/>
  <c r="AU15" i="1"/>
  <c r="AT15" i="1"/>
  <c r="AV42" i="1"/>
  <c r="AU42" i="1"/>
  <c r="AT42" i="1"/>
  <c r="AV41" i="1"/>
  <c r="AU41" i="1"/>
  <c r="AT41" i="1"/>
  <c r="AV40" i="1"/>
  <c r="AU40" i="1"/>
  <c r="AT40" i="1"/>
  <c r="AV39" i="1"/>
  <c r="AU39" i="1"/>
  <c r="AT39" i="1"/>
  <c r="AV38" i="1"/>
  <c r="AU38" i="1"/>
  <c r="AT38" i="1"/>
  <c r="AV30" i="1"/>
  <c r="AU30" i="1"/>
  <c r="AT30" i="1"/>
  <c r="AV11" i="1"/>
  <c r="AU11" i="1"/>
  <c r="AT11" i="1"/>
  <c r="AV51" i="1"/>
  <c r="AU51" i="1"/>
  <c r="AT51" i="1"/>
  <c r="AV50" i="1"/>
  <c r="AU50" i="1"/>
  <c r="AT50" i="1"/>
  <c r="AV49" i="1"/>
  <c r="AU49" i="1"/>
  <c r="AT49" i="1"/>
  <c r="AV48" i="1"/>
  <c r="AU48" i="1"/>
  <c r="AT48" i="1"/>
  <c r="AV7" i="1"/>
  <c r="AU7" i="1"/>
  <c r="AT7" i="1"/>
  <c r="AV47" i="1"/>
  <c r="AU47" i="1"/>
  <c r="AT47" i="1"/>
  <c r="AV13" i="1"/>
  <c r="AU13" i="1"/>
  <c r="AT13" i="1"/>
  <c r="AV12" i="1"/>
  <c r="AU12" i="1"/>
  <c r="AT12" i="1"/>
  <c r="AV46" i="1"/>
  <c r="AU46" i="1"/>
  <c r="AT46" i="1"/>
  <c r="AV45" i="1"/>
  <c r="AU45" i="1"/>
  <c r="AT45" i="1"/>
  <c r="AV37" i="1"/>
  <c r="AU37" i="1"/>
  <c r="AT37" i="1"/>
  <c r="AV36" i="1"/>
  <c r="AU36" i="1"/>
  <c r="AT36" i="1"/>
  <c r="AV35" i="1"/>
  <c r="AU35" i="1"/>
  <c r="AT35" i="1"/>
  <c r="AV10" i="1"/>
  <c r="AU10" i="1"/>
  <c r="AT10" i="1"/>
  <c r="AV43" i="1"/>
  <c r="AU43" i="1"/>
  <c r="AT43" i="1"/>
  <c r="AV9" i="1"/>
  <c r="AU9" i="1"/>
  <c r="AT9" i="1"/>
  <c r="AV14" i="1"/>
  <c r="AU14" i="1"/>
  <c r="AT14" i="1"/>
  <c r="AV29" i="1"/>
  <c r="AU29" i="1"/>
  <c r="AT29" i="1"/>
  <c r="AV28" i="1"/>
  <c r="AU28" i="1"/>
  <c r="AT28" i="1"/>
  <c r="AV34" i="1"/>
  <c r="AU34" i="1"/>
  <c r="AT34" i="1"/>
  <c r="AV33" i="1"/>
  <c r="AU33" i="1"/>
  <c r="AT33" i="1"/>
  <c r="AV32" i="1"/>
  <c r="AU32" i="1"/>
  <c r="AT32" i="1"/>
  <c r="AV8" i="1"/>
  <c r="AU8" i="1"/>
  <c r="AT8" i="1"/>
  <c r="AV44" i="1"/>
  <c r="AU44" i="1"/>
  <c r="AT44" i="1"/>
  <c r="AV31" i="1" l="1"/>
  <c r="AV307" i="1" s="1"/>
  <c r="AU31" i="1"/>
  <c r="AU307" i="1" s="1"/>
  <c r="AT31" i="1"/>
  <c r="AT307" i="1" s="1"/>
  <c r="AT5" i="1" l="1"/>
  <c r="AU5" i="1"/>
  <c r="AV5" i="1"/>
  <c r="I306" i="1" l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42" i="1"/>
  <c r="I41" i="1"/>
  <c r="I40" i="1"/>
  <c r="I39" i="1"/>
  <c r="I38" i="1"/>
  <c r="I30" i="1"/>
  <c r="I11" i="1"/>
  <c r="I51" i="1"/>
  <c r="I50" i="1"/>
  <c r="I49" i="1"/>
  <c r="I48" i="1"/>
  <c r="I7" i="1"/>
  <c r="I47" i="1"/>
  <c r="I13" i="1"/>
  <c r="I12" i="1"/>
  <c r="I46" i="1"/>
  <c r="I45" i="1"/>
  <c r="I37" i="1"/>
  <c r="I36" i="1"/>
  <c r="I35" i="1"/>
  <c r="I10" i="1"/>
  <c r="I43" i="1"/>
  <c r="I9" i="1"/>
  <c r="I14" i="1"/>
  <c r="I29" i="1"/>
  <c r="I28" i="1"/>
  <c r="I34" i="1"/>
  <c r="I33" i="1"/>
  <c r="I32" i="1"/>
  <c r="I8" i="1"/>
  <c r="I44" i="1"/>
  <c r="I31" i="1" l="1"/>
  <c r="I307" i="1" s="1"/>
  <c r="I308" i="1" s="1"/>
  <c r="I5" i="1" s="1"/>
  <c r="AY10" i="1" l="1"/>
  <c r="AY35" i="1"/>
  <c r="AY36" i="1"/>
  <c r="AY37" i="1"/>
  <c r="AY45" i="1"/>
  <c r="AY46" i="1"/>
  <c r="AY12" i="1"/>
  <c r="AY13" i="1"/>
  <c r="AY47" i="1"/>
  <c r="AY7" i="1"/>
  <c r="AY48" i="1"/>
  <c r="AY49" i="1"/>
  <c r="AY50" i="1"/>
  <c r="AY51" i="1"/>
  <c r="AY11" i="1"/>
  <c r="AY30" i="1"/>
  <c r="AY38" i="1"/>
  <c r="AY39" i="1"/>
  <c r="AY40" i="1"/>
  <c r="AY41" i="1"/>
  <c r="AY42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Y193" i="1"/>
  <c r="AY194" i="1"/>
  <c r="AY195" i="1"/>
  <c r="AY196" i="1"/>
  <c r="AY197" i="1"/>
  <c r="AY198" i="1"/>
  <c r="AY199" i="1"/>
  <c r="AY200" i="1"/>
  <c r="AY201" i="1"/>
  <c r="AY202" i="1"/>
  <c r="AY203" i="1"/>
  <c r="AY204" i="1"/>
  <c r="AY205" i="1"/>
  <c r="AY206" i="1"/>
  <c r="AY207" i="1"/>
  <c r="AY208" i="1"/>
  <c r="AY209" i="1"/>
  <c r="AY210" i="1"/>
  <c r="AY211" i="1"/>
  <c r="AY212" i="1"/>
  <c r="AY213" i="1"/>
  <c r="AY214" i="1"/>
  <c r="AY215" i="1"/>
  <c r="AY216" i="1"/>
  <c r="AY217" i="1"/>
  <c r="AY218" i="1"/>
  <c r="AY219" i="1"/>
  <c r="AY220" i="1"/>
  <c r="AY221" i="1"/>
  <c r="AY222" i="1"/>
  <c r="AY223" i="1"/>
  <c r="AY224" i="1"/>
  <c r="AY225" i="1"/>
  <c r="AY226" i="1"/>
  <c r="AY227" i="1"/>
  <c r="AY228" i="1"/>
  <c r="AY229" i="1"/>
  <c r="AY230" i="1"/>
  <c r="AY231" i="1"/>
  <c r="AY232" i="1"/>
  <c r="AY233" i="1"/>
  <c r="AY234" i="1"/>
  <c r="AY235" i="1"/>
  <c r="AY236" i="1"/>
  <c r="AY237" i="1"/>
  <c r="AY238" i="1"/>
  <c r="AY239" i="1"/>
  <c r="AY240" i="1"/>
  <c r="AY241" i="1"/>
  <c r="AY242" i="1"/>
  <c r="AY243" i="1"/>
  <c r="AY244" i="1"/>
  <c r="AY245" i="1"/>
  <c r="AY246" i="1"/>
  <c r="AY247" i="1"/>
  <c r="AY248" i="1"/>
  <c r="AY249" i="1"/>
  <c r="AY250" i="1"/>
  <c r="AY251" i="1"/>
  <c r="AY252" i="1"/>
  <c r="AY253" i="1"/>
  <c r="AY254" i="1"/>
  <c r="AY255" i="1"/>
  <c r="AY256" i="1"/>
  <c r="AY257" i="1"/>
  <c r="AY258" i="1"/>
  <c r="AY259" i="1"/>
  <c r="AY260" i="1"/>
  <c r="AY261" i="1"/>
  <c r="AY262" i="1"/>
  <c r="AY263" i="1"/>
  <c r="AY264" i="1"/>
  <c r="AY265" i="1"/>
  <c r="AY266" i="1"/>
  <c r="AY267" i="1"/>
  <c r="AY268" i="1"/>
  <c r="AY269" i="1"/>
  <c r="AY270" i="1"/>
  <c r="AY271" i="1"/>
  <c r="AY272" i="1"/>
  <c r="AY273" i="1"/>
  <c r="AY274" i="1"/>
  <c r="AY275" i="1"/>
  <c r="AY276" i="1"/>
  <c r="AY277" i="1"/>
  <c r="AY278" i="1"/>
  <c r="AY279" i="1"/>
  <c r="AY280" i="1"/>
  <c r="AY281" i="1"/>
  <c r="AY282" i="1"/>
  <c r="AY283" i="1"/>
  <c r="AY284" i="1"/>
  <c r="AY285" i="1"/>
  <c r="AY286" i="1"/>
  <c r="AY287" i="1"/>
  <c r="AY288" i="1"/>
  <c r="AY289" i="1"/>
  <c r="AY290" i="1"/>
  <c r="AY291" i="1"/>
  <c r="AY292" i="1"/>
  <c r="AY293" i="1"/>
  <c r="AY294" i="1"/>
  <c r="AY295" i="1"/>
  <c r="AY296" i="1"/>
  <c r="AY297" i="1"/>
  <c r="AY298" i="1"/>
  <c r="AY299" i="1"/>
  <c r="AY300" i="1"/>
  <c r="AY301" i="1"/>
  <c r="AY302" i="1"/>
  <c r="AY303" i="1"/>
  <c r="AY304" i="1"/>
  <c r="AY305" i="1"/>
  <c r="AY306" i="1"/>
  <c r="AY44" i="1"/>
  <c r="AY8" i="1"/>
  <c r="AY32" i="1"/>
  <c r="AY33" i="1"/>
  <c r="AY34" i="1"/>
  <c r="AY28" i="1"/>
  <c r="AY29" i="1"/>
  <c r="AY14" i="1"/>
  <c r="AY9" i="1"/>
  <c r="AY43" i="1"/>
  <c r="AY31" i="1"/>
  <c r="AS44" i="1"/>
  <c r="AS8" i="1"/>
  <c r="AS32" i="1"/>
  <c r="AS33" i="1"/>
  <c r="AS34" i="1"/>
  <c r="AS28" i="1"/>
  <c r="AS29" i="1"/>
  <c r="AS14" i="1"/>
  <c r="AS9" i="1"/>
  <c r="AS43" i="1"/>
  <c r="AS10" i="1"/>
  <c r="AS35" i="1"/>
  <c r="AS36" i="1"/>
  <c r="AS37" i="1"/>
  <c r="AS45" i="1"/>
  <c r="AS46" i="1"/>
  <c r="AS12" i="1"/>
  <c r="AS13" i="1"/>
  <c r="AS47" i="1"/>
  <c r="AS7" i="1"/>
  <c r="AS48" i="1"/>
  <c r="AS49" i="1"/>
  <c r="AS50" i="1"/>
  <c r="AS51" i="1"/>
  <c r="AS11" i="1"/>
  <c r="AS30" i="1"/>
  <c r="AS38" i="1"/>
  <c r="AS39" i="1"/>
  <c r="AS40" i="1"/>
  <c r="AS41" i="1"/>
  <c r="AS42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1" i="1"/>
  <c r="O307" i="1"/>
  <c r="O5" i="1" s="1"/>
  <c r="M307" i="1"/>
  <c r="M5" i="1" s="1"/>
  <c r="L307" i="1"/>
  <c r="L5" i="1" s="1"/>
  <c r="J13" i="1"/>
  <c r="N13" i="1" s="1"/>
  <c r="P13" i="1" s="1"/>
  <c r="J47" i="1"/>
  <c r="J7" i="1"/>
  <c r="N7" i="1" s="1"/>
  <c r="P7" i="1" s="1"/>
  <c r="J48" i="1"/>
  <c r="J49" i="1"/>
  <c r="N49" i="1" s="1"/>
  <c r="P49" i="1" s="1"/>
  <c r="J50" i="1"/>
  <c r="J51" i="1"/>
  <c r="N51" i="1" s="1"/>
  <c r="P51" i="1" s="1"/>
  <c r="J11" i="1"/>
  <c r="J30" i="1"/>
  <c r="N30" i="1" s="1"/>
  <c r="P30" i="1" s="1"/>
  <c r="J38" i="1"/>
  <c r="N38" i="1" s="1"/>
  <c r="P38" i="1" s="1"/>
  <c r="J39" i="1"/>
  <c r="N39" i="1" s="1"/>
  <c r="P39" i="1" s="1"/>
  <c r="J40" i="1"/>
  <c r="J41" i="1"/>
  <c r="N41" i="1" s="1"/>
  <c r="P41" i="1" s="1"/>
  <c r="J42" i="1"/>
  <c r="J15" i="1"/>
  <c r="N15" i="1" s="1"/>
  <c r="P15" i="1" s="1"/>
  <c r="J16" i="1"/>
  <c r="J17" i="1"/>
  <c r="N17" i="1" s="1"/>
  <c r="P17" i="1" s="1"/>
  <c r="J18" i="1"/>
  <c r="J19" i="1"/>
  <c r="N19" i="1" s="1"/>
  <c r="P19" i="1" s="1"/>
  <c r="J20" i="1"/>
  <c r="J21" i="1"/>
  <c r="N21" i="1" s="1"/>
  <c r="P21" i="1" s="1"/>
  <c r="J22" i="1"/>
  <c r="J23" i="1"/>
  <c r="N23" i="1" s="1"/>
  <c r="P23" i="1" s="1"/>
  <c r="J24" i="1"/>
  <c r="J25" i="1"/>
  <c r="N25" i="1" s="1"/>
  <c r="P25" i="1" s="1"/>
  <c r="J26" i="1"/>
  <c r="J27" i="1"/>
  <c r="N27" i="1" s="1"/>
  <c r="P27" i="1" s="1"/>
  <c r="J52" i="1"/>
  <c r="J53" i="1"/>
  <c r="N53" i="1" s="1"/>
  <c r="P53" i="1" s="1"/>
  <c r="J54" i="1"/>
  <c r="J55" i="1"/>
  <c r="N55" i="1" s="1"/>
  <c r="P55" i="1" s="1"/>
  <c r="J56" i="1"/>
  <c r="J57" i="1"/>
  <c r="N57" i="1" s="1"/>
  <c r="P57" i="1" s="1"/>
  <c r="J58" i="1"/>
  <c r="J59" i="1"/>
  <c r="N59" i="1" s="1"/>
  <c r="P59" i="1" s="1"/>
  <c r="J60" i="1"/>
  <c r="J61" i="1"/>
  <c r="N61" i="1" s="1"/>
  <c r="P61" i="1" s="1"/>
  <c r="J62" i="1"/>
  <c r="J63" i="1"/>
  <c r="N63" i="1" s="1"/>
  <c r="P63" i="1" s="1"/>
  <c r="J64" i="1"/>
  <c r="J65" i="1"/>
  <c r="N65" i="1" s="1"/>
  <c r="P65" i="1" s="1"/>
  <c r="J66" i="1"/>
  <c r="J67" i="1"/>
  <c r="N67" i="1" s="1"/>
  <c r="P67" i="1" s="1"/>
  <c r="J68" i="1"/>
  <c r="J69" i="1"/>
  <c r="N69" i="1" s="1"/>
  <c r="P69" i="1" s="1"/>
  <c r="J70" i="1"/>
  <c r="J71" i="1"/>
  <c r="N71" i="1" s="1"/>
  <c r="P71" i="1" s="1"/>
  <c r="J72" i="1"/>
  <c r="J73" i="1"/>
  <c r="N73" i="1" s="1"/>
  <c r="P73" i="1" s="1"/>
  <c r="J74" i="1"/>
  <c r="J75" i="1"/>
  <c r="N75" i="1" s="1"/>
  <c r="P75" i="1" s="1"/>
  <c r="J76" i="1"/>
  <c r="J77" i="1"/>
  <c r="N77" i="1" s="1"/>
  <c r="P77" i="1" s="1"/>
  <c r="J78" i="1"/>
  <c r="J79" i="1"/>
  <c r="N79" i="1" s="1"/>
  <c r="P79" i="1" s="1"/>
  <c r="J80" i="1"/>
  <c r="J81" i="1"/>
  <c r="N81" i="1" s="1"/>
  <c r="P81" i="1" s="1"/>
  <c r="J82" i="1"/>
  <c r="J83" i="1"/>
  <c r="N83" i="1" s="1"/>
  <c r="P83" i="1" s="1"/>
  <c r="J84" i="1"/>
  <c r="J85" i="1"/>
  <c r="N85" i="1" s="1"/>
  <c r="P85" i="1" s="1"/>
  <c r="J86" i="1"/>
  <c r="J87" i="1"/>
  <c r="N87" i="1" s="1"/>
  <c r="P87" i="1" s="1"/>
  <c r="J88" i="1"/>
  <c r="J89" i="1"/>
  <c r="N89" i="1" s="1"/>
  <c r="P89" i="1" s="1"/>
  <c r="J90" i="1"/>
  <c r="J91" i="1"/>
  <c r="N91" i="1" s="1"/>
  <c r="P91" i="1" s="1"/>
  <c r="J92" i="1"/>
  <c r="J93" i="1"/>
  <c r="N93" i="1" s="1"/>
  <c r="P93" i="1" s="1"/>
  <c r="J94" i="1"/>
  <c r="J95" i="1"/>
  <c r="N95" i="1" s="1"/>
  <c r="P95" i="1" s="1"/>
  <c r="J96" i="1"/>
  <c r="J97" i="1"/>
  <c r="N97" i="1" s="1"/>
  <c r="P97" i="1" s="1"/>
  <c r="J98" i="1"/>
  <c r="J99" i="1"/>
  <c r="N99" i="1" s="1"/>
  <c r="P99" i="1" s="1"/>
  <c r="J100" i="1"/>
  <c r="J101" i="1"/>
  <c r="N101" i="1" s="1"/>
  <c r="P101" i="1" s="1"/>
  <c r="J102" i="1"/>
  <c r="J103" i="1"/>
  <c r="N103" i="1" s="1"/>
  <c r="P103" i="1" s="1"/>
  <c r="J104" i="1"/>
  <c r="J105" i="1"/>
  <c r="N105" i="1" s="1"/>
  <c r="P105" i="1" s="1"/>
  <c r="J106" i="1"/>
  <c r="J107" i="1"/>
  <c r="N107" i="1" s="1"/>
  <c r="P107" i="1" s="1"/>
  <c r="J108" i="1"/>
  <c r="J109" i="1"/>
  <c r="N109" i="1" s="1"/>
  <c r="P109" i="1" s="1"/>
  <c r="J110" i="1"/>
  <c r="J111" i="1"/>
  <c r="N111" i="1" s="1"/>
  <c r="P111" i="1" s="1"/>
  <c r="J112" i="1"/>
  <c r="J113" i="1"/>
  <c r="N113" i="1" s="1"/>
  <c r="P113" i="1" s="1"/>
  <c r="J114" i="1"/>
  <c r="J115" i="1"/>
  <c r="N115" i="1" s="1"/>
  <c r="P115" i="1" s="1"/>
  <c r="J116" i="1"/>
  <c r="J117" i="1"/>
  <c r="N117" i="1" s="1"/>
  <c r="P117" i="1" s="1"/>
  <c r="J118" i="1"/>
  <c r="J119" i="1"/>
  <c r="N119" i="1" s="1"/>
  <c r="P119" i="1" s="1"/>
  <c r="J120" i="1"/>
  <c r="J121" i="1"/>
  <c r="N121" i="1" s="1"/>
  <c r="P121" i="1" s="1"/>
  <c r="J122" i="1"/>
  <c r="J123" i="1"/>
  <c r="N123" i="1" s="1"/>
  <c r="P123" i="1" s="1"/>
  <c r="J124" i="1"/>
  <c r="J125" i="1"/>
  <c r="N125" i="1" s="1"/>
  <c r="P125" i="1" s="1"/>
  <c r="J126" i="1"/>
  <c r="J127" i="1"/>
  <c r="N127" i="1" s="1"/>
  <c r="P127" i="1" s="1"/>
  <c r="J128" i="1"/>
  <c r="J129" i="1"/>
  <c r="N129" i="1" s="1"/>
  <c r="P129" i="1" s="1"/>
  <c r="J130" i="1"/>
  <c r="J131" i="1"/>
  <c r="N131" i="1" s="1"/>
  <c r="P131" i="1" s="1"/>
  <c r="J132" i="1"/>
  <c r="J133" i="1"/>
  <c r="N133" i="1" s="1"/>
  <c r="P133" i="1" s="1"/>
  <c r="J134" i="1"/>
  <c r="J135" i="1"/>
  <c r="N135" i="1" s="1"/>
  <c r="P135" i="1" s="1"/>
  <c r="J136" i="1"/>
  <c r="J137" i="1"/>
  <c r="N137" i="1" s="1"/>
  <c r="P137" i="1" s="1"/>
  <c r="J138" i="1"/>
  <c r="J139" i="1"/>
  <c r="N139" i="1" s="1"/>
  <c r="P139" i="1" s="1"/>
  <c r="J140" i="1"/>
  <c r="J141" i="1"/>
  <c r="N141" i="1" s="1"/>
  <c r="P141" i="1" s="1"/>
  <c r="J142" i="1"/>
  <c r="J143" i="1"/>
  <c r="N143" i="1" s="1"/>
  <c r="P143" i="1" s="1"/>
  <c r="J144" i="1"/>
  <c r="J145" i="1"/>
  <c r="N145" i="1" s="1"/>
  <c r="P145" i="1" s="1"/>
  <c r="J146" i="1"/>
  <c r="J147" i="1"/>
  <c r="N147" i="1" s="1"/>
  <c r="P147" i="1" s="1"/>
  <c r="J148" i="1"/>
  <c r="J149" i="1"/>
  <c r="N149" i="1" s="1"/>
  <c r="P149" i="1" s="1"/>
  <c r="J150" i="1"/>
  <c r="J151" i="1"/>
  <c r="N151" i="1" s="1"/>
  <c r="P151" i="1" s="1"/>
  <c r="J152" i="1"/>
  <c r="J153" i="1"/>
  <c r="N153" i="1" s="1"/>
  <c r="P153" i="1" s="1"/>
  <c r="J154" i="1"/>
  <c r="J155" i="1"/>
  <c r="N155" i="1" s="1"/>
  <c r="P155" i="1" s="1"/>
  <c r="J156" i="1"/>
  <c r="J157" i="1"/>
  <c r="N157" i="1" s="1"/>
  <c r="P157" i="1" s="1"/>
  <c r="J158" i="1"/>
  <c r="J159" i="1"/>
  <c r="N159" i="1" s="1"/>
  <c r="P159" i="1" s="1"/>
  <c r="J160" i="1"/>
  <c r="J161" i="1"/>
  <c r="N161" i="1" s="1"/>
  <c r="P161" i="1" s="1"/>
  <c r="J162" i="1"/>
  <c r="J163" i="1"/>
  <c r="N163" i="1" s="1"/>
  <c r="P163" i="1" s="1"/>
  <c r="J164" i="1"/>
  <c r="J165" i="1"/>
  <c r="N165" i="1" s="1"/>
  <c r="P165" i="1" s="1"/>
  <c r="J166" i="1"/>
  <c r="J167" i="1"/>
  <c r="N167" i="1" s="1"/>
  <c r="P167" i="1" s="1"/>
  <c r="J168" i="1"/>
  <c r="J169" i="1"/>
  <c r="N169" i="1" s="1"/>
  <c r="P169" i="1" s="1"/>
  <c r="J170" i="1"/>
  <c r="J171" i="1"/>
  <c r="N171" i="1" s="1"/>
  <c r="P171" i="1" s="1"/>
  <c r="J172" i="1"/>
  <c r="J173" i="1"/>
  <c r="N173" i="1" s="1"/>
  <c r="P173" i="1" s="1"/>
  <c r="J174" i="1"/>
  <c r="J175" i="1"/>
  <c r="N175" i="1" s="1"/>
  <c r="P175" i="1" s="1"/>
  <c r="J176" i="1"/>
  <c r="J177" i="1"/>
  <c r="N177" i="1" s="1"/>
  <c r="P177" i="1" s="1"/>
  <c r="J178" i="1"/>
  <c r="J179" i="1"/>
  <c r="N179" i="1" s="1"/>
  <c r="P179" i="1" s="1"/>
  <c r="J180" i="1"/>
  <c r="J181" i="1"/>
  <c r="N181" i="1" s="1"/>
  <c r="P181" i="1" s="1"/>
  <c r="J182" i="1"/>
  <c r="J183" i="1"/>
  <c r="N183" i="1" s="1"/>
  <c r="P183" i="1" s="1"/>
  <c r="J184" i="1"/>
  <c r="J185" i="1"/>
  <c r="N185" i="1" s="1"/>
  <c r="P185" i="1" s="1"/>
  <c r="J186" i="1"/>
  <c r="J187" i="1"/>
  <c r="N187" i="1" s="1"/>
  <c r="P187" i="1" s="1"/>
  <c r="J188" i="1"/>
  <c r="J189" i="1"/>
  <c r="N189" i="1" s="1"/>
  <c r="P189" i="1" s="1"/>
  <c r="J190" i="1"/>
  <c r="J191" i="1"/>
  <c r="N191" i="1" s="1"/>
  <c r="P191" i="1" s="1"/>
  <c r="J192" i="1"/>
  <c r="J193" i="1"/>
  <c r="N193" i="1" s="1"/>
  <c r="P193" i="1" s="1"/>
  <c r="J194" i="1"/>
  <c r="J195" i="1"/>
  <c r="N195" i="1" s="1"/>
  <c r="P195" i="1" s="1"/>
  <c r="J196" i="1"/>
  <c r="J197" i="1"/>
  <c r="N197" i="1" s="1"/>
  <c r="P197" i="1" s="1"/>
  <c r="J198" i="1"/>
  <c r="J199" i="1"/>
  <c r="N199" i="1" s="1"/>
  <c r="P199" i="1" s="1"/>
  <c r="J200" i="1"/>
  <c r="J201" i="1"/>
  <c r="N201" i="1" s="1"/>
  <c r="P201" i="1" s="1"/>
  <c r="J202" i="1"/>
  <c r="J203" i="1"/>
  <c r="N203" i="1" s="1"/>
  <c r="P203" i="1" s="1"/>
  <c r="J204" i="1"/>
  <c r="J205" i="1"/>
  <c r="N205" i="1" s="1"/>
  <c r="P205" i="1" s="1"/>
  <c r="J206" i="1"/>
  <c r="J207" i="1"/>
  <c r="N207" i="1" s="1"/>
  <c r="P207" i="1" s="1"/>
  <c r="J208" i="1"/>
  <c r="J209" i="1"/>
  <c r="N209" i="1" s="1"/>
  <c r="P209" i="1" s="1"/>
  <c r="J210" i="1"/>
  <c r="J211" i="1"/>
  <c r="N211" i="1" s="1"/>
  <c r="P211" i="1" s="1"/>
  <c r="J212" i="1"/>
  <c r="J213" i="1"/>
  <c r="N213" i="1" s="1"/>
  <c r="P213" i="1" s="1"/>
  <c r="J214" i="1"/>
  <c r="J215" i="1"/>
  <c r="N215" i="1" s="1"/>
  <c r="P215" i="1" s="1"/>
  <c r="J216" i="1"/>
  <c r="J217" i="1"/>
  <c r="N217" i="1" s="1"/>
  <c r="P217" i="1" s="1"/>
  <c r="J218" i="1"/>
  <c r="J219" i="1"/>
  <c r="N219" i="1" s="1"/>
  <c r="P219" i="1" s="1"/>
  <c r="J220" i="1"/>
  <c r="J221" i="1"/>
  <c r="N221" i="1" s="1"/>
  <c r="P221" i="1" s="1"/>
  <c r="J222" i="1"/>
  <c r="J223" i="1"/>
  <c r="N223" i="1" s="1"/>
  <c r="P223" i="1" s="1"/>
  <c r="J224" i="1"/>
  <c r="J225" i="1"/>
  <c r="N225" i="1" s="1"/>
  <c r="P225" i="1" s="1"/>
  <c r="J226" i="1"/>
  <c r="J227" i="1"/>
  <c r="N227" i="1" s="1"/>
  <c r="P227" i="1" s="1"/>
  <c r="J228" i="1"/>
  <c r="J229" i="1"/>
  <c r="N229" i="1" s="1"/>
  <c r="P229" i="1" s="1"/>
  <c r="J230" i="1"/>
  <c r="J231" i="1"/>
  <c r="N231" i="1" s="1"/>
  <c r="P231" i="1" s="1"/>
  <c r="J232" i="1"/>
  <c r="J233" i="1"/>
  <c r="N233" i="1" s="1"/>
  <c r="P233" i="1" s="1"/>
  <c r="J234" i="1"/>
  <c r="J235" i="1"/>
  <c r="N235" i="1" s="1"/>
  <c r="P235" i="1" s="1"/>
  <c r="J236" i="1"/>
  <c r="J237" i="1"/>
  <c r="N237" i="1" s="1"/>
  <c r="P237" i="1" s="1"/>
  <c r="J238" i="1"/>
  <c r="J239" i="1"/>
  <c r="N239" i="1" s="1"/>
  <c r="P239" i="1" s="1"/>
  <c r="J240" i="1"/>
  <c r="J241" i="1"/>
  <c r="N241" i="1" s="1"/>
  <c r="P241" i="1" s="1"/>
  <c r="J242" i="1"/>
  <c r="J243" i="1"/>
  <c r="N243" i="1" s="1"/>
  <c r="P243" i="1" s="1"/>
  <c r="J244" i="1"/>
  <c r="J245" i="1"/>
  <c r="N245" i="1" s="1"/>
  <c r="P245" i="1" s="1"/>
  <c r="J246" i="1"/>
  <c r="J247" i="1"/>
  <c r="N247" i="1" s="1"/>
  <c r="P247" i="1" s="1"/>
  <c r="J248" i="1"/>
  <c r="J249" i="1"/>
  <c r="N249" i="1" s="1"/>
  <c r="P249" i="1" s="1"/>
  <c r="J250" i="1"/>
  <c r="J251" i="1"/>
  <c r="N251" i="1" s="1"/>
  <c r="P251" i="1" s="1"/>
  <c r="J252" i="1"/>
  <c r="J253" i="1"/>
  <c r="N253" i="1" s="1"/>
  <c r="P253" i="1" s="1"/>
  <c r="J254" i="1"/>
  <c r="J255" i="1"/>
  <c r="N255" i="1" s="1"/>
  <c r="P255" i="1" s="1"/>
  <c r="J256" i="1"/>
  <c r="J257" i="1"/>
  <c r="N257" i="1" s="1"/>
  <c r="P257" i="1" s="1"/>
  <c r="J258" i="1"/>
  <c r="J259" i="1"/>
  <c r="N259" i="1" s="1"/>
  <c r="P259" i="1" s="1"/>
  <c r="J260" i="1"/>
  <c r="J261" i="1"/>
  <c r="N261" i="1" s="1"/>
  <c r="P261" i="1" s="1"/>
  <c r="J262" i="1"/>
  <c r="J263" i="1"/>
  <c r="N263" i="1" s="1"/>
  <c r="P263" i="1" s="1"/>
  <c r="J264" i="1"/>
  <c r="J265" i="1"/>
  <c r="N265" i="1" s="1"/>
  <c r="P265" i="1" s="1"/>
  <c r="J266" i="1"/>
  <c r="J267" i="1"/>
  <c r="N267" i="1" s="1"/>
  <c r="P267" i="1" s="1"/>
  <c r="J268" i="1"/>
  <c r="J269" i="1"/>
  <c r="N269" i="1" s="1"/>
  <c r="P269" i="1" s="1"/>
  <c r="J270" i="1"/>
  <c r="J271" i="1"/>
  <c r="N271" i="1" s="1"/>
  <c r="P271" i="1" s="1"/>
  <c r="J272" i="1"/>
  <c r="J273" i="1"/>
  <c r="N273" i="1" s="1"/>
  <c r="P273" i="1" s="1"/>
  <c r="J274" i="1"/>
  <c r="J275" i="1"/>
  <c r="N275" i="1" s="1"/>
  <c r="P275" i="1" s="1"/>
  <c r="J276" i="1"/>
  <c r="J277" i="1"/>
  <c r="N277" i="1" s="1"/>
  <c r="P277" i="1" s="1"/>
  <c r="J278" i="1"/>
  <c r="J279" i="1"/>
  <c r="N279" i="1" s="1"/>
  <c r="P279" i="1" s="1"/>
  <c r="J280" i="1"/>
  <c r="J281" i="1"/>
  <c r="N281" i="1" s="1"/>
  <c r="P281" i="1" s="1"/>
  <c r="J282" i="1"/>
  <c r="J283" i="1"/>
  <c r="N283" i="1" s="1"/>
  <c r="P283" i="1" s="1"/>
  <c r="J284" i="1"/>
  <c r="J285" i="1"/>
  <c r="N285" i="1" s="1"/>
  <c r="P285" i="1" s="1"/>
  <c r="J286" i="1"/>
  <c r="J287" i="1"/>
  <c r="N287" i="1" s="1"/>
  <c r="P287" i="1" s="1"/>
  <c r="J288" i="1"/>
  <c r="J289" i="1"/>
  <c r="N289" i="1" s="1"/>
  <c r="P289" i="1" s="1"/>
  <c r="J290" i="1"/>
  <c r="J291" i="1"/>
  <c r="N291" i="1" s="1"/>
  <c r="P291" i="1" s="1"/>
  <c r="J292" i="1"/>
  <c r="J293" i="1"/>
  <c r="J294" i="1"/>
  <c r="J295" i="1"/>
  <c r="J296" i="1"/>
  <c r="J297" i="1"/>
  <c r="J298" i="1"/>
  <c r="J299" i="1"/>
  <c r="J300" i="1"/>
  <c r="N300" i="1" s="1"/>
  <c r="P300" i="1" s="1"/>
  <c r="J301" i="1"/>
  <c r="N301" i="1" s="1"/>
  <c r="P301" i="1" s="1"/>
  <c r="J302" i="1"/>
  <c r="N302" i="1" s="1"/>
  <c r="P302" i="1" s="1"/>
  <c r="J303" i="1"/>
  <c r="N303" i="1" s="1"/>
  <c r="P303" i="1" s="1"/>
  <c r="J304" i="1"/>
  <c r="N304" i="1" s="1"/>
  <c r="P304" i="1" s="1"/>
  <c r="J305" i="1"/>
  <c r="N305" i="1" s="1"/>
  <c r="P305" i="1" s="1"/>
  <c r="J306" i="1"/>
  <c r="N306" i="1" s="1"/>
  <c r="P306" i="1" s="1"/>
  <c r="J10" i="1"/>
  <c r="N10" i="1" s="1"/>
  <c r="P10" i="1" s="1"/>
  <c r="J35" i="1"/>
  <c r="N35" i="1" s="1"/>
  <c r="P35" i="1" s="1"/>
  <c r="J36" i="1"/>
  <c r="N36" i="1" s="1"/>
  <c r="P36" i="1" s="1"/>
  <c r="J37" i="1"/>
  <c r="N37" i="1" s="1"/>
  <c r="P37" i="1" s="1"/>
  <c r="J45" i="1"/>
  <c r="N45" i="1" s="1"/>
  <c r="P45" i="1" s="1"/>
  <c r="J46" i="1"/>
  <c r="N46" i="1" s="1"/>
  <c r="P46" i="1" s="1"/>
  <c r="J12" i="1"/>
  <c r="J44" i="1"/>
  <c r="J8" i="1"/>
  <c r="J32" i="1"/>
  <c r="J33" i="1"/>
  <c r="N33" i="1" s="1"/>
  <c r="P33" i="1" s="1"/>
  <c r="J34" i="1"/>
  <c r="J28" i="1"/>
  <c r="N28" i="1" s="1"/>
  <c r="P28" i="1" s="1"/>
  <c r="J29" i="1"/>
  <c r="J14" i="1"/>
  <c r="N14" i="1" s="1"/>
  <c r="P14" i="1" s="1"/>
  <c r="J9" i="1"/>
  <c r="J43" i="1"/>
  <c r="N43" i="1" s="1"/>
  <c r="P43" i="1" s="1"/>
  <c r="J31" i="1"/>
  <c r="N31" i="1" s="1"/>
  <c r="P31" i="1" s="1"/>
  <c r="N8" i="1"/>
  <c r="P8" i="1" s="1"/>
  <c r="AR29" i="1"/>
  <c r="AW29" i="1"/>
  <c r="AX29" i="1"/>
  <c r="AZ29" i="1"/>
  <c r="AR14" i="1"/>
  <c r="AW14" i="1"/>
  <c r="AX14" i="1"/>
  <c r="AZ14" i="1"/>
  <c r="AR9" i="1"/>
  <c r="AW9" i="1"/>
  <c r="AX9" i="1"/>
  <c r="AZ9" i="1"/>
  <c r="AR43" i="1"/>
  <c r="AW43" i="1"/>
  <c r="AX43" i="1"/>
  <c r="AZ43" i="1"/>
  <c r="AR10" i="1"/>
  <c r="AW10" i="1"/>
  <c r="AX10" i="1"/>
  <c r="AZ10" i="1"/>
  <c r="AR35" i="1"/>
  <c r="AW35" i="1"/>
  <c r="AX35" i="1"/>
  <c r="AZ35" i="1"/>
  <c r="AR36" i="1"/>
  <c r="AW36" i="1"/>
  <c r="AX36" i="1"/>
  <c r="AZ36" i="1"/>
  <c r="AR37" i="1"/>
  <c r="AW37" i="1"/>
  <c r="AX37" i="1"/>
  <c r="AZ37" i="1"/>
  <c r="AR45" i="1"/>
  <c r="AW45" i="1"/>
  <c r="AX45" i="1"/>
  <c r="AZ45" i="1"/>
  <c r="AR46" i="1"/>
  <c r="AW46" i="1"/>
  <c r="AX46" i="1"/>
  <c r="AZ46" i="1"/>
  <c r="AR12" i="1"/>
  <c r="AW12" i="1"/>
  <c r="AX12" i="1"/>
  <c r="AZ12" i="1"/>
  <c r="AR13" i="1"/>
  <c r="AW13" i="1"/>
  <c r="AX13" i="1"/>
  <c r="AZ13" i="1"/>
  <c r="AR47" i="1"/>
  <c r="AW47" i="1"/>
  <c r="AX47" i="1"/>
  <c r="AZ47" i="1"/>
  <c r="AR7" i="1"/>
  <c r="AW7" i="1"/>
  <c r="AX7" i="1"/>
  <c r="AZ7" i="1"/>
  <c r="AR48" i="1"/>
  <c r="AW48" i="1"/>
  <c r="AX48" i="1"/>
  <c r="AZ48" i="1"/>
  <c r="AR49" i="1"/>
  <c r="AW49" i="1"/>
  <c r="AX49" i="1"/>
  <c r="AZ49" i="1"/>
  <c r="AR50" i="1"/>
  <c r="AW50" i="1"/>
  <c r="AX50" i="1"/>
  <c r="AZ50" i="1"/>
  <c r="AR51" i="1"/>
  <c r="AW51" i="1"/>
  <c r="AX51" i="1"/>
  <c r="AZ51" i="1"/>
  <c r="AR11" i="1"/>
  <c r="AW11" i="1"/>
  <c r="AX11" i="1"/>
  <c r="AZ11" i="1"/>
  <c r="AR30" i="1"/>
  <c r="AW30" i="1"/>
  <c r="AX30" i="1"/>
  <c r="AZ30" i="1"/>
  <c r="AR38" i="1"/>
  <c r="AW38" i="1"/>
  <c r="AX38" i="1"/>
  <c r="AZ38" i="1"/>
  <c r="AR39" i="1"/>
  <c r="AW39" i="1"/>
  <c r="AX39" i="1"/>
  <c r="AZ39" i="1"/>
  <c r="AR40" i="1"/>
  <c r="AW40" i="1"/>
  <c r="AX40" i="1"/>
  <c r="AZ40" i="1"/>
  <c r="AR41" i="1"/>
  <c r="AW41" i="1"/>
  <c r="AX41" i="1"/>
  <c r="AZ41" i="1"/>
  <c r="AR42" i="1"/>
  <c r="AW42" i="1"/>
  <c r="AX42" i="1"/>
  <c r="AZ42" i="1"/>
  <c r="AR15" i="1"/>
  <c r="AW15" i="1"/>
  <c r="AX15" i="1"/>
  <c r="AZ15" i="1"/>
  <c r="AR16" i="1"/>
  <c r="AW16" i="1"/>
  <c r="AX16" i="1"/>
  <c r="AZ16" i="1"/>
  <c r="AR17" i="1"/>
  <c r="AW17" i="1"/>
  <c r="AX17" i="1"/>
  <c r="AZ17" i="1"/>
  <c r="AR18" i="1"/>
  <c r="AW18" i="1"/>
  <c r="AX18" i="1"/>
  <c r="AZ18" i="1"/>
  <c r="AR19" i="1"/>
  <c r="AW19" i="1"/>
  <c r="AX19" i="1"/>
  <c r="AZ19" i="1"/>
  <c r="AR20" i="1"/>
  <c r="AW20" i="1"/>
  <c r="AX20" i="1"/>
  <c r="AZ20" i="1"/>
  <c r="AR21" i="1"/>
  <c r="AW21" i="1"/>
  <c r="AX21" i="1"/>
  <c r="AZ21" i="1"/>
  <c r="AR22" i="1"/>
  <c r="AW22" i="1"/>
  <c r="AX22" i="1"/>
  <c r="AZ22" i="1"/>
  <c r="AR23" i="1"/>
  <c r="AW23" i="1"/>
  <c r="AX23" i="1"/>
  <c r="AZ23" i="1"/>
  <c r="AR24" i="1"/>
  <c r="AW24" i="1"/>
  <c r="AX24" i="1"/>
  <c r="AZ24" i="1"/>
  <c r="AR25" i="1"/>
  <c r="AW25" i="1"/>
  <c r="AX25" i="1"/>
  <c r="AZ25" i="1"/>
  <c r="AR26" i="1"/>
  <c r="AW26" i="1"/>
  <c r="AX26" i="1"/>
  <c r="AZ26" i="1"/>
  <c r="AR27" i="1"/>
  <c r="AW27" i="1"/>
  <c r="AX27" i="1"/>
  <c r="AZ27" i="1"/>
  <c r="AR52" i="1"/>
  <c r="AW52" i="1"/>
  <c r="AX52" i="1"/>
  <c r="AZ52" i="1"/>
  <c r="AR53" i="1"/>
  <c r="AW53" i="1"/>
  <c r="AX53" i="1"/>
  <c r="AZ53" i="1"/>
  <c r="AR54" i="1"/>
  <c r="AW54" i="1"/>
  <c r="AX54" i="1"/>
  <c r="AZ54" i="1"/>
  <c r="AR55" i="1"/>
  <c r="AW55" i="1"/>
  <c r="AX55" i="1"/>
  <c r="AZ55" i="1"/>
  <c r="AR56" i="1"/>
  <c r="AW56" i="1"/>
  <c r="AX56" i="1"/>
  <c r="AZ56" i="1"/>
  <c r="AR57" i="1"/>
  <c r="AW57" i="1"/>
  <c r="AX57" i="1"/>
  <c r="AZ57" i="1"/>
  <c r="AR58" i="1"/>
  <c r="AW58" i="1"/>
  <c r="AX58" i="1"/>
  <c r="AZ58" i="1"/>
  <c r="AR59" i="1"/>
  <c r="AW59" i="1"/>
  <c r="AX59" i="1"/>
  <c r="AZ59" i="1"/>
  <c r="AR60" i="1"/>
  <c r="AW60" i="1"/>
  <c r="AX60" i="1"/>
  <c r="AZ60" i="1"/>
  <c r="AR61" i="1"/>
  <c r="AW61" i="1"/>
  <c r="AX61" i="1"/>
  <c r="AZ61" i="1"/>
  <c r="AR62" i="1"/>
  <c r="AW62" i="1"/>
  <c r="AX62" i="1"/>
  <c r="AZ62" i="1"/>
  <c r="AR63" i="1"/>
  <c r="AW63" i="1"/>
  <c r="AX63" i="1"/>
  <c r="AZ63" i="1"/>
  <c r="AR64" i="1"/>
  <c r="AW64" i="1"/>
  <c r="AX64" i="1"/>
  <c r="AZ64" i="1"/>
  <c r="AR65" i="1"/>
  <c r="AW65" i="1"/>
  <c r="AX65" i="1"/>
  <c r="AZ65" i="1"/>
  <c r="AR66" i="1"/>
  <c r="AW66" i="1"/>
  <c r="AX66" i="1"/>
  <c r="AZ66" i="1"/>
  <c r="AR67" i="1"/>
  <c r="AW67" i="1"/>
  <c r="AX67" i="1"/>
  <c r="AZ67" i="1"/>
  <c r="AR68" i="1"/>
  <c r="AW68" i="1"/>
  <c r="AX68" i="1"/>
  <c r="AZ68" i="1"/>
  <c r="AR69" i="1"/>
  <c r="AW69" i="1"/>
  <c r="AX69" i="1"/>
  <c r="AZ69" i="1"/>
  <c r="AR70" i="1"/>
  <c r="AW70" i="1"/>
  <c r="AX70" i="1"/>
  <c r="AZ70" i="1"/>
  <c r="AR71" i="1"/>
  <c r="AW71" i="1"/>
  <c r="AX71" i="1"/>
  <c r="AZ71" i="1"/>
  <c r="AR72" i="1"/>
  <c r="AW72" i="1"/>
  <c r="AX72" i="1"/>
  <c r="AZ72" i="1"/>
  <c r="AR73" i="1"/>
  <c r="AW73" i="1"/>
  <c r="AX73" i="1"/>
  <c r="AZ73" i="1"/>
  <c r="AR74" i="1"/>
  <c r="AW74" i="1"/>
  <c r="AX74" i="1"/>
  <c r="AZ74" i="1"/>
  <c r="AR75" i="1"/>
  <c r="AW75" i="1"/>
  <c r="AX75" i="1"/>
  <c r="AZ75" i="1"/>
  <c r="AR76" i="1"/>
  <c r="AW76" i="1"/>
  <c r="AX76" i="1"/>
  <c r="AZ76" i="1"/>
  <c r="AR77" i="1"/>
  <c r="AW77" i="1"/>
  <c r="AX77" i="1"/>
  <c r="AZ77" i="1"/>
  <c r="AR78" i="1"/>
  <c r="AW78" i="1"/>
  <c r="AX78" i="1"/>
  <c r="AZ78" i="1"/>
  <c r="AR79" i="1"/>
  <c r="AW79" i="1"/>
  <c r="AX79" i="1"/>
  <c r="AZ79" i="1"/>
  <c r="AR80" i="1"/>
  <c r="AW80" i="1"/>
  <c r="AX80" i="1"/>
  <c r="AZ80" i="1"/>
  <c r="AR81" i="1"/>
  <c r="AW81" i="1"/>
  <c r="AX81" i="1"/>
  <c r="AZ81" i="1"/>
  <c r="AR82" i="1"/>
  <c r="AW82" i="1"/>
  <c r="AX82" i="1"/>
  <c r="AZ82" i="1"/>
  <c r="AR83" i="1"/>
  <c r="AW83" i="1"/>
  <c r="AX83" i="1"/>
  <c r="AZ83" i="1"/>
  <c r="AR84" i="1"/>
  <c r="AW84" i="1"/>
  <c r="AX84" i="1"/>
  <c r="AZ84" i="1"/>
  <c r="AR85" i="1"/>
  <c r="AW85" i="1"/>
  <c r="AX85" i="1"/>
  <c r="AZ85" i="1"/>
  <c r="AR86" i="1"/>
  <c r="AW86" i="1"/>
  <c r="AX86" i="1"/>
  <c r="AZ86" i="1"/>
  <c r="AR87" i="1"/>
  <c r="AW87" i="1"/>
  <c r="AX87" i="1"/>
  <c r="AZ87" i="1"/>
  <c r="AR88" i="1"/>
  <c r="AW88" i="1"/>
  <c r="AX88" i="1"/>
  <c r="AZ88" i="1"/>
  <c r="AR89" i="1"/>
  <c r="AW89" i="1"/>
  <c r="AX89" i="1"/>
  <c r="AZ89" i="1"/>
  <c r="AR90" i="1"/>
  <c r="AW90" i="1"/>
  <c r="AX90" i="1"/>
  <c r="AZ90" i="1"/>
  <c r="AR91" i="1"/>
  <c r="AW91" i="1"/>
  <c r="AX91" i="1"/>
  <c r="AZ91" i="1"/>
  <c r="AR92" i="1"/>
  <c r="AW92" i="1"/>
  <c r="AX92" i="1"/>
  <c r="AZ92" i="1"/>
  <c r="AR93" i="1"/>
  <c r="AW93" i="1"/>
  <c r="AX93" i="1"/>
  <c r="AZ93" i="1"/>
  <c r="AR94" i="1"/>
  <c r="AW94" i="1"/>
  <c r="AX94" i="1"/>
  <c r="AZ94" i="1"/>
  <c r="AR95" i="1"/>
  <c r="AW95" i="1"/>
  <c r="AX95" i="1"/>
  <c r="AZ95" i="1"/>
  <c r="AR96" i="1"/>
  <c r="AW96" i="1"/>
  <c r="AX96" i="1"/>
  <c r="AZ96" i="1"/>
  <c r="AR97" i="1"/>
  <c r="AW97" i="1"/>
  <c r="AX97" i="1"/>
  <c r="AZ97" i="1"/>
  <c r="AR98" i="1"/>
  <c r="AW98" i="1"/>
  <c r="AX98" i="1"/>
  <c r="AZ98" i="1"/>
  <c r="AR99" i="1"/>
  <c r="AW99" i="1"/>
  <c r="AX99" i="1"/>
  <c r="AZ99" i="1"/>
  <c r="AR100" i="1"/>
  <c r="AW100" i="1"/>
  <c r="AX100" i="1"/>
  <c r="AZ100" i="1"/>
  <c r="AR101" i="1"/>
  <c r="AW101" i="1"/>
  <c r="AX101" i="1"/>
  <c r="AZ101" i="1"/>
  <c r="AR102" i="1"/>
  <c r="AW102" i="1"/>
  <c r="AX102" i="1"/>
  <c r="AZ102" i="1"/>
  <c r="AR103" i="1"/>
  <c r="AW103" i="1"/>
  <c r="AX103" i="1"/>
  <c r="AZ103" i="1"/>
  <c r="AR104" i="1"/>
  <c r="AW104" i="1"/>
  <c r="AX104" i="1"/>
  <c r="AZ104" i="1"/>
  <c r="AR105" i="1"/>
  <c r="AW105" i="1"/>
  <c r="AX105" i="1"/>
  <c r="AZ105" i="1"/>
  <c r="AR106" i="1"/>
  <c r="AW106" i="1"/>
  <c r="AX106" i="1"/>
  <c r="AZ106" i="1"/>
  <c r="AR107" i="1"/>
  <c r="AW107" i="1"/>
  <c r="AX107" i="1"/>
  <c r="AZ107" i="1"/>
  <c r="AR108" i="1"/>
  <c r="AW108" i="1"/>
  <c r="AX108" i="1"/>
  <c r="AZ108" i="1"/>
  <c r="AR109" i="1"/>
  <c r="AW109" i="1"/>
  <c r="AX109" i="1"/>
  <c r="AZ109" i="1"/>
  <c r="AR110" i="1"/>
  <c r="AW110" i="1"/>
  <c r="AX110" i="1"/>
  <c r="AZ110" i="1"/>
  <c r="AR111" i="1"/>
  <c r="AW111" i="1"/>
  <c r="AX111" i="1"/>
  <c r="AZ111" i="1"/>
  <c r="AR112" i="1"/>
  <c r="AW112" i="1"/>
  <c r="AX112" i="1"/>
  <c r="AZ112" i="1"/>
  <c r="AR113" i="1"/>
  <c r="AW113" i="1"/>
  <c r="AX113" i="1"/>
  <c r="AZ113" i="1"/>
  <c r="AR114" i="1"/>
  <c r="AW114" i="1"/>
  <c r="AX114" i="1"/>
  <c r="AZ114" i="1"/>
  <c r="AR115" i="1"/>
  <c r="AW115" i="1"/>
  <c r="AX115" i="1"/>
  <c r="AZ115" i="1"/>
  <c r="AR116" i="1"/>
  <c r="AW116" i="1"/>
  <c r="AX116" i="1"/>
  <c r="AZ116" i="1"/>
  <c r="AR117" i="1"/>
  <c r="AW117" i="1"/>
  <c r="AX117" i="1"/>
  <c r="AZ117" i="1"/>
  <c r="AR118" i="1"/>
  <c r="AW118" i="1"/>
  <c r="AX118" i="1"/>
  <c r="AZ118" i="1"/>
  <c r="AR119" i="1"/>
  <c r="AW119" i="1"/>
  <c r="AX119" i="1"/>
  <c r="AZ119" i="1"/>
  <c r="AR120" i="1"/>
  <c r="AW120" i="1"/>
  <c r="AX120" i="1"/>
  <c r="AZ120" i="1"/>
  <c r="AR121" i="1"/>
  <c r="AW121" i="1"/>
  <c r="AX121" i="1"/>
  <c r="AZ121" i="1"/>
  <c r="AR122" i="1"/>
  <c r="AW122" i="1"/>
  <c r="AX122" i="1"/>
  <c r="AZ122" i="1"/>
  <c r="AR123" i="1"/>
  <c r="AW123" i="1"/>
  <c r="AX123" i="1"/>
  <c r="AZ123" i="1"/>
  <c r="AR124" i="1"/>
  <c r="AW124" i="1"/>
  <c r="AX124" i="1"/>
  <c r="AZ124" i="1"/>
  <c r="AR125" i="1"/>
  <c r="AW125" i="1"/>
  <c r="AX125" i="1"/>
  <c r="AZ125" i="1"/>
  <c r="AR126" i="1"/>
  <c r="AW126" i="1"/>
  <c r="AX126" i="1"/>
  <c r="AZ126" i="1"/>
  <c r="AR127" i="1"/>
  <c r="AW127" i="1"/>
  <c r="AX127" i="1"/>
  <c r="AZ127" i="1"/>
  <c r="AR128" i="1"/>
  <c r="AW128" i="1"/>
  <c r="AX128" i="1"/>
  <c r="AZ128" i="1"/>
  <c r="AR129" i="1"/>
  <c r="AW129" i="1"/>
  <c r="AX129" i="1"/>
  <c r="AZ129" i="1"/>
  <c r="AR130" i="1"/>
  <c r="AW130" i="1"/>
  <c r="AX130" i="1"/>
  <c r="AZ130" i="1"/>
  <c r="AR131" i="1"/>
  <c r="AW131" i="1"/>
  <c r="AX131" i="1"/>
  <c r="AZ131" i="1"/>
  <c r="AR132" i="1"/>
  <c r="AW132" i="1"/>
  <c r="AX132" i="1"/>
  <c r="AZ132" i="1"/>
  <c r="AR133" i="1"/>
  <c r="AW133" i="1"/>
  <c r="AX133" i="1"/>
  <c r="AZ133" i="1"/>
  <c r="AR134" i="1"/>
  <c r="AW134" i="1"/>
  <c r="AX134" i="1"/>
  <c r="AZ134" i="1"/>
  <c r="AR135" i="1"/>
  <c r="AW135" i="1"/>
  <c r="AX135" i="1"/>
  <c r="AZ135" i="1"/>
  <c r="AR136" i="1"/>
  <c r="AW136" i="1"/>
  <c r="AX136" i="1"/>
  <c r="AZ136" i="1"/>
  <c r="AR137" i="1"/>
  <c r="AW137" i="1"/>
  <c r="AX137" i="1"/>
  <c r="AZ137" i="1"/>
  <c r="AR138" i="1"/>
  <c r="AW138" i="1"/>
  <c r="AX138" i="1"/>
  <c r="AZ138" i="1"/>
  <c r="AR139" i="1"/>
  <c r="AW139" i="1"/>
  <c r="AX139" i="1"/>
  <c r="AZ139" i="1"/>
  <c r="AR140" i="1"/>
  <c r="AW140" i="1"/>
  <c r="AX140" i="1"/>
  <c r="AZ140" i="1"/>
  <c r="AR141" i="1"/>
  <c r="AW141" i="1"/>
  <c r="AX141" i="1"/>
  <c r="AZ141" i="1"/>
  <c r="AR142" i="1"/>
  <c r="AW142" i="1"/>
  <c r="AX142" i="1"/>
  <c r="AZ142" i="1"/>
  <c r="AR143" i="1"/>
  <c r="AW143" i="1"/>
  <c r="AX143" i="1"/>
  <c r="AZ143" i="1"/>
  <c r="AR144" i="1"/>
  <c r="AW144" i="1"/>
  <c r="AX144" i="1"/>
  <c r="AZ144" i="1"/>
  <c r="AR145" i="1"/>
  <c r="AW145" i="1"/>
  <c r="AX145" i="1"/>
  <c r="AZ145" i="1"/>
  <c r="AR146" i="1"/>
  <c r="AW146" i="1"/>
  <c r="AX146" i="1"/>
  <c r="AZ146" i="1"/>
  <c r="AR147" i="1"/>
  <c r="AW147" i="1"/>
  <c r="AX147" i="1"/>
  <c r="AZ147" i="1"/>
  <c r="AR148" i="1"/>
  <c r="AW148" i="1"/>
  <c r="AX148" i="1"/>
  <c r="AZ148" i="1"/>
  <c r="AR149" i="1"/>
  <c r="AW149" i="1"/>
  <c r="AX149" i="1"/>
  <c r="AZ149" i="1"/>
  <c r="AR150" i="1"/>
  <c r="AW150" i="1"/>
  <c r="AX150" i="1"/>
  <c r="AZ150" i="1"/>
  <c r="AR151" i="1"/>
  <c r="AW151" i="1"/>
  <c r="AX151" i="1"/>
  <c r="AZ151" i="1"/>
  <c r="AR152" i="1"/>
  <c r="AW152" i="1"/>
  <c r="AX152" i="1"/>
  <c r="AZ152" i="1"/>
  <c r="AR153" i="1"/>
  <c r="AW153" i="1"/>
  <c r="AX153" i="1"/>
  <c r="AZ153" i="1"/>
  <c r="AR154" i="1"/>
  <c r="AW154" i="1"/>
  <c r="AX154" i="1"/>
  <c r="AZ154" i="1"/>
  <c r="AR155" i="1"/>
  <c r="AW155" i="1"/>
  <c r="AX155" i="1"/>
  <c r="AZ155" i="1"/>
  <c r="AR156" i="1"/>
  <c r="AW156" i="1"/>
  <c r="AX156" i="1"/>
  <c r="AZ156" i="1"/>
  <c r="AR157" i="1"/>
  <c r="AW157" i="1"/>
  <c r="AX157" i="1"/>
  <c r="AZ157" i="1"/>
  <c r="AR158" i="1"/>
  <c r="AW158" i="1"/>
  <c r="AX158" i="1"/>
  <c r="AZ158" i="1"/>
  <c r="AR159" i="1"/>
  <c r="AW159" i="1"/>
  <c r="AX159" i="1"/>
  <c r="AZ159" i="1"/>
  <c r="AR160" i="1"/>
  <c r="AW160" i="1"/>
  <c r="AX160" i="1"/>
  <c r="AZ160" i="1"/>
  <c r="AR161" i="1"/>
  <c r="AW161" i="1"/>
  <c r="AX161" i="1"/>
  <c r="AZ161" i="1"/>
  <c r="AR162" i="1"/>
  <c r="AW162" i="1"/>
  <c r="AX162" i="1"/>
  <c r="AZ162" i="1"/>
  <c r="AR163" i="1"/>
  <c r="AW163" i="1"/>
  <c r="AX163" i="1"/>
  <c r="AZ163" i="1"/>
  <c r="AR164" i="1"/>
  <c r="AW164" i="1"/>
  <c r="AX164" i="1"/>
  <c r="AZ164" i="1"/>
  <c r="AR165" i="1"/>
  <c r="AW165" i="1"/>
  <c r="AX165" i="1"/>
  <c r="AZ165" i="1"/>
  <c r="AR166" i="1"/>
  <c r="AW166" i="1"/>
  <c r="AX166" i="1"/>
  <c r="AZ166" i="1"/>
  <c r="AR167" i="1"/>
  <c r="AW167" i="1"/>
  <c r="AX167" i="1"/>
  <c r="AZ167" i="1"/>
  <c r="AR168" i="1"/>
  <c r="AW168" i="1"/>
  <c r="AX168" i="1"/>
  <c r="AZ168" i="1"/>
  <c r="AR169" i="1"/>
  <c r="AW169" i="1"/>
  <c r="AX169" i="1"/>
  <c r="AZ169" i="1"/>
  <c r="AR170" i="1"/>
  <c r="AW170" i="1"/>
  <c r="AX170" i="1"/>
  <c r="AZ170" i="1"/>
  <c r="AR171" i="1"/>
  <c r="AW171" i="1"/>
  <c r="AX171" i="1"/>
  <c r="AZ171" i="1"/>
  <c r="AR172" i="1"/>
  <c r="AW172" i="1"/>
  <c r="AX172" i="1"/>
  <c r="AZ172" i="1"/>
  <c r="AR173" i="1"/>
  <c r="AW173" i="1"/>
  <c r="AX173" i="1"/>
  <c r="AZ173" i="1"/>
  <c r="AR174" i="1"/>
  <c r="AW174" i="1"/>
  <c r="AX174" i="1"/>
  <c r="AZ174" i="1"/>
  <c r="AR175" i="1"/>
  <c r="AW175" i="1"/>
  <c r="AX175" i="1"/>
  <c r="AZ175" i="1"/>
  <c r="AR176" i="1"/>
  <c r="AW176" i="1"/>
  <c r="AX176" i="1"/>
  <c r="AZ176" i="1"/>
  <c r="AR177" i="1"/>
  <c r="AW177" i="1"/>
  <c r="AX177" i="1"/>
  <c r="AZ177" i="1"/>
  <c r="AR178" i="1"/>
  <c r="AW178" i="1"/>
  <c r="AX178" i="1"/>
  <c r="AZ178" i="1"/>
  <c r="AR179" i="1"/>
  <c r="AW179" i="1"/>
  <c r="AX179" i="1"/>
  <c r="AZ179" i="1"/>
  <c r="AR180" i="1"/>
  <c r="AW180" i="1"/>
  <c r="AX180" i="1"/>
  <c r="AZ180" i="1"/>
  <c r="AR181" i="1"/>
  <c r="AW181" i="1"/>
  <c r="AX181" i="1"/>
  <c r="AZ181" i="1"/>
  <c r="AR182" i="1"/>
  <c r="AW182" i="1"/>
  <c r="AX182" i="1"/>
  <c r="AZ182" i="1"/>
  <c r="AR183" i="1"/>
  <c r="AW183" i="1"/>
  <c r="AX183" i="1"/>
  <c r="AZ183" i="1"/>
  <c r="AR184" i="1"/>
  <c r="AW184" i="1"/>
  <c r="AX184" i="1"/>
  <c r="AZ184" i="1"/>
  <c r="AR185" i="1"/>
  <c r="AW185" i="1"/>
  <c r="AX185" i="1"/>
  <c r="AZ185" i="1"/>
  <c r="AR186" i="1"/>
  <c r="AW186" i="1"/>
  <c r="AX186" i="1"/>
  <c r="AZ186" i="1"/>
  <c r="AR187" i="1"/>
  <c r="AW187" i="1"/>
  <c r="AX187" i="1"/>
  <c r="AZ187" i="1"/>
  <c r="AR188" i="1"/>
  <c r="AW188" i="1"/>
  <c r="AX188" i="1"/>
  <c r="AZ188" i="1"/>
  <c r="AR189" i="1"/>
  <c r="AW189" i="1"/>
  <c r="AX189" i="1"/>
  <c r="AZ189" i="1"/>
  <c r="AR190" i="1"/>
  <c r="AW190" i="1"/>
  <c r="AX190" i="1"/>
  <c r="AZ190" i="1"/>
  <c r="AR191" i="1"/>
  <c r="AW191" i="1"/>
  <c r="AX191" i="1"/>
  <c r="AZ191" i="1"/>
  <c r="AR192" i="1"/>
  <c r="AW192" i="1"/>
  <c r="AX192" i="1"/>
  <c r="AZ192" i="1"/>
  <c r="AR193" i="1"/>
  <c r="AW193" i="1"/>
  <c r="AX193" i="1"/>
  <c r="AZ193" i="1"/>
  <c r="AR194" i="1"/>
  <c r="AW194" i="1"/>
  <c r="AX194" i="1"/>
  <c r="AZ194" i="1"/>
  <c r="AR195" i="1"/>
  <c r="AW195" i="1"/>
  <c r="AX195" i="1"/>
  <c r="AZ195" i="1"/>
  <c r="AR196" i="1"/>
  <c r="AW196" i="1"/>
  <c r="AX196" i="1"/>
  <c r="AZ196" i="1"/>
  <c r="AR197" i="1"/>
  <c r="AW197" i="1"/>
  <c r="AX197" i="1"/>
  <c r="AZ197" i="1"/>
  <c r="AR198" i="1"/>
  <c r="AW198" i="1"/>
  <c r="AX198" i="1"/>
  <c r="AZ198" i="1"/>
  <c r="AR199" i="1"/>
  <c r="AW199" i="1"/>
  <c r="AX199" i="1"/>
  <c r="AZ199" i="1"/>
  <c r="AR200" i="1"/>
  <c r="AW200" i="1"/>
  <c r="AX200" i="1"/>
  <c r="AZ200" i="1"/>
  <c r="AR201" i="1"/>
  <c r="AW201" i="1"/>
  <c r="AX201" i="1"/>
  <c r="AZ201" i="1"/>
  <c r="AR202" i="1"/>
  <c r="AW202" i="1"/>
  <c r="AX202" i="1"/>
  <c r="AZ202" i="1"/>
  <c r="AR203" i="1"/>
  <c r="AW203" i="1"/>
  <c r="AX203" i="1"/>
  <c r="AZ203" i="1"/>
  <c r="AR204" i="1"/>
  <c r="AW204" i="1"/>
  <c r="AX204" i="1"/>
  <c r="AZ204" i="1"/>
  <c r="AR205" i="1"/>
  <c r="AW205" i="1"/>
  <c r="AX205" i="1"/>
  <c r="AZ205" i="1"/>
  <c r="AR206" i="1"/>
  <c r="AW206" i="1"/>
  <c r="AX206" i="1"/>
  <c r="AZ206" i="1"/>
  <c r="AR207" i="1"/>
  <c r="AW207" i="1"/>
  <c r="AX207" i="1"/>
  <c r="AZ207" i="1"/>
  <c r="AR208" i="1"/>
  <c r="AW208" i="1"/>
  <c r="AX208" i="1"/>
  <c r="AZ208" i="1"/>
  <c r="AR209" i="1"/>
  <c r="AW209" i="1"/>
  <c r="AX209" i="1"/>
  <c r="AZ209" i="1"/>
  <c r="AR210" i="1"/>
  <c r="AW210" i="1"/>
  <c r="AX210" i="1"/>
  <c r="AZ210" i="1"/>
  <c r="AR211" i="1"/>
  <c r="AW211" i="1"/>
  <c r="AX211" i="1"/>
  <c r="AZ211" i="1"/>
  <c r="AR212" i="1"/>
  <c r="AW212" i="1"/>
  <c r="AX212" i="1"/>
  <c r="AZ212" i="1"/>
  <c r="AR213" i="1"/>
  <c r="AW213" i="1"/>
  <c r="AX213" i="1"/>
  <c r="AZ213" i="1"/>
  <c r="AR214" i="1"/>
  <c r="AW214" i="1"/>
  <c r="AX214" i="1"/>
  <c r="AZ214" i="1"/>
  <c r="AR215" i="1"/>
  <c r="AW215" i="1"/>
  <c r="AX215" i="1"/>
  <c r="AZ215" i="1"/>
  <c r="AR216" i="1"/>
  <c r="AW216" i="1"/>
  <c r="AX216" i="1"/>
  <c r="AZ216" i="1"/>
  <c r="AR217" i="1"/>
  <c r="AW217" i="1"/>
  <c r="AX217" i="1"/>
  <c r="AZ217" i="1"/>
  <c r="AR218" i="1"/>
  <c r="AW218" i="1"/>
  <c r="AX218" i="1"/>
  <c r="AZ218" i="1"/>
  <c r="AR219" i="1"/>
  <c r="AW219" i="1"/>
  <c r="AX219" i="1"/>
  <c r="AZ219" i="1"/>
  <c r="AR220" i="1"/>
  <c r="AW220" i="1"/>
  <c r="AX220" i="1"/>
  <c r="AZ220" i="1"/>
  <c r="AR221" i="1"/>
  <c r="AW221" i="1"/>
  <c r="AX221" i="1"/>
  <c r="AZ221" i="1"/>
  <c r="AR222" i="1"/>
  <c r="AW222" i="1"/>
  <c r="AX222" i="1"/>
  <c r="AZ222" i="1"/>
  <c r="AR223" i="1"/>
  <c r="AW223" i="1"/>
  <c r="AX223" i="1"/>
  <c r="AZ223" i="1"/>
  <c r="AR224" i="1"/>
  <c r="AW224" i="1"/>
  <c r="AX224" i="1"/>
  <c r="AZ224" i="1"/>
  <c r="AR225" i="1"/>
  <c r="AW225" i="1"/>
  <c r="AX225" i="1"/>
  <c r="AZ225" i="1"/>
  <c r="AR226" i="1"/>
  <c r="AW226" i="1"/>
  <c r="AX226" i="1"/>
  <c r="AZ226" i="1"/>
  <c r="AR227" i="1"/>
  <c r="AW227" i="1"/>
  <c r="AX227" i="1"/>
  <c r="AZ227" i="1"/>
  <c r="AR228" i="1"/>
  <c r="AW228" i="1"/>
  <c r="AX228" i="1"/>
  <c r="AZ228" i="1"/>
  <c r="AR229" i="1"/>
  <c r="AW229" i="1"/>
  <c r="AX229" i="1"/>
  <c r="AZ229" i="1"/>
  <c r="AR230" i="1"/>
  <c r="AW230" i="1"/>
  <c r="AX230" i="1"/>
  <c r="AZ230" i="1"/>
  <c r="AR231" i="1"/>
  <c r="AW231" i="1"/>
  <c r="AX231" i="1"/>
  <c r="AZ231" i="1"/>
  <c r="AR232" i="1"/>
  <c r="AW232" i="1"/>
  <c r="AX232" i="1"/>
  <c r="AZ232" i="1"/>
  <c r="AR233" i="1"/>
  <c r="AW233" i="1"/>
  <c r="AX233" i="1"/>
  <c r="AZ233" i="1"/>
  <c r="AR234" i="1"/>
  <c r="AW234" i="1"/>
  <c r="AX234" i="1"/>
  <c r="AZ234" i="1"/>
  <c r="AR235" i="1"/>
  <c r="AW235" i="1"/>
  <c r="AX235" i="1"/>
  <c r="AZ235" i="1"/>
  <c r="AR236" i="1"/>
  <c r="AW236" i="1"/>
  <c r="AX236" i="1"/>
  <c r="AZ236" i="1"/>
  <c r="AR237" i="1"/>
  <c r="AW237" i="1"/>
  <c r="AX237" i="1"/>
  <c r="AZ237" i="1"/>
  <c r="AR238" i="1"/>
  <c r="AW238" i="1"/>
  <c r="AX238" i="1"/>
  <c r="AZ238" i="1"/>
  <c r="AR239" i="1"/>
  <c r="AW239" i="1"/>
  <c r="AX239" i="1"/>
  <c r="AZ239" i="1"/>
  <c r="AR240" i="1"/>
  <c r="AW240" i="1"/>
  <c r="AX240" i="1"/>
  <c r="AZ240" i="1"/>
  <c r="AR241" i="1"/>
  <c r="AW241" i="1"/>
  <c r="AX241" i="1"/>
  <c r="AZ241" i="1"/>
  <c r="AR242" i="1"/>
  <c r="AW242" i="1"/>
  <c r="AX242" i="1"/>
  <c r="AZ242" i="1"/>
  <c r="AR243" i="1"/>
  <c r="AW243" i="1"/>
  <c r="AX243" i="1"/>
  <c r="AZ243" i="1"/>
  <c r="AR244" i="1"/>
  <c r="AW244" i="1"/>
  <c r="AX244" i="1"/>
  <c r="AZ244" i="1"/>
  <c r="AR245" i="1"/>
  <c r="AW245" i="1"/>
  <c r="AX245" i="1"/>
  <c r="AZ245" i="1"/>
  <c r="AR246" i="1"/>
  <c r="AW246" i="1"/>
  <c r="AX246" i="1"/>
  <c r="AZ246" i="1"/>
  <c r="AR247" i="1"/>
  <c r="AW247" i="1"/>
  <c r="AX247" i="1"/>
  <c r="AZ247" i="1"/>
  <c r="AR248" i="1"/>
  <c r="AW248" i="1"/>
  <c r="AX248" i="1"/>
  <c r="AZ248" i="1"/>
  <c r="AR249" i="1"/>
  <c r="AW249" i="1"/>
  <c r="AX249" i="1"/>
  <c r="AZ249" i="1"/>
  <c r="AR250" i="1"/>
  <c r="AW250" i="1"/>
  <c r="AX250" i="1"/>
  <c r="AZ250" i="1"/>
  <c r="AR251" i="1"/>
  <c r="AW251" i="1"/>
  <c r="AX251" i="1"/>
  <c r="AZ251" i="1"/>
  <c r="AR252" i="1"/>
  <c r="AW252" i="1"/>
  <c r="AX252" i="1"/>
  <c r="AZ252" i="1"/>
  <c r="AR253" i="1"/>
  <c r="AW253" i="1"/>
  <c r="AX253" i="1"/>
  <c r="AZ253" i="1"/>
  <c r="AR254" i="1"/>
  <c r="AW254" i="1"/>
  <c r="AX254" i="1"/>
  <c r="AZ254" i="1"/>
  <c r="AR255" i="1"/>
  <c r="AW255" i="1"/>
  <c r="AX255" i="1"/>
  <c r="AZ255" i="1"/>
  <c r="AR256" i="1"/>
  <c r="AW256" i="1"/>
  <c r="AX256" i="1"/>
  <c r="AZ256" i="1"/>
  <c r="AR257" i="1"/>
  <c r="AW257" i="1"/>
  <c r="AX257" i="1"/>
  <c r="AZ257" i="1"/>
  <c r="AR258" i="1"/>
  <c r="AW258" i="1"/>
  <c r="AX258" i="1"/>
  <c r="AZ258" i="1"/>
  <c r="AR259" i="1"/>
  <c r="AW259" i="1"/>
  <c r="AX259" i="1"/>
  <c r="AZ259" i="1"/>
  <c r="AR260" i="1"/>
  <c r="AW260" i="1"/>
  <c r="AX260" i="1"/>
  <c r="AZ260" i="1"/>
  <c r="AR261" i="1"/>
  <c r="AW261" i="1"/>
  <c r="AX261" i="1"/>
  <c r="AZ261" i="1"/>
  <c r="AR262" i="1"/>
  <c r="AW262" i="1"/>
  <c r="AX262" i="1"/>
  <c r="AZ262" i="1"/>
  <c r="AR263" i="1"/>
  <c r="AW263" i="1"/>
  <c r="AX263" i="1"/>
  <c r="AZ263" i="1"/>
  <c r="AR264" i="1"/>
  <c r="AW264" i="1"/>
  <c r="AX264" i="1"/>
  <c r="AZ264" i="1"/>
  <c r="AR265" i="1"/>
  <c r="AW265" i="1"/>
  <c r="AX265" i="1"/>
  <c r="AZ265" i="1"/>
  <c r="AR266" i="1"/>
  <c r="AW266" i="1"/>
  <c r="AX266" i="1"/>
  <c r="AZ266" i="1"/>
  <c r="AR267" i="1"/>
  <c r="AW267" i="1"/>
  <c r="AX267" i="1"/>
  <c r="AZ267" i="1"/>
  <c r="AR268" i="1"/>
  <c r="AW268" i="1"/>
  <c r="AX268" i="1"/>
  <c r="AZ268" i="1"/>
  <c r="AR269" i="1"/>
  <c r="AW269" i="1"/>
  <c r="AX269" i="1"/>
  <c r="AZ269" i="1"/>
  <c r="AR270" i="1"/>
  <c r="AW270" i="1"/>
  <c r="AX270" i="1"/>
  <c r="AZ270" i="1"/>
  <c r="AR271" i="1"/>
  <c r="AW271" i="1"/>
  <c r="AX271" i="1"/>
  <c r="AZ271" i="1"/>
  <c r="AR272" i="1"/>
  <c r="AW272" i="1"/>
  <c r="AX272" i="1"/>
  <c r="AZ272" i="1"/>
  <c r="AR273" i="1"/>
  <c r="AW273" i="1"/>
  <c r="AX273" i="1"/>
  <c r="AZ273" i="1"/>
  <c r="AR274" i="1"/>
  <c r="AW274" i="1"/>
  <c r="AX274" i="1"/>
  <c r="AZ274" i="1"/>
  <c r="AR275" i="1"/>
  <c r="AW275" i="1"/>
  <c r="AX275" i="1"/>
  <c r="AZ275" i="1"/>
  <c r="AR276" i="1"/>
  <c r="AW276" i="1"/>
  <c r="AX276" i="1"/>
  <c r="AZ276" i="1"/>
  <c r="AR277" i="1"/>
  <c r="AW277" i="1"/>
  <c r="AX277" i="1"/>
  <c r="AZ277" i="1"/>
  <c r="AR278" i="1"/>
  <c r="AW278" i="1"/>
  <c r="AX278" i="1"/>
  <c r="AZ278" i="1"/>
  <c r="AR279" i="1"/>
  <c r="AW279" i="1"/>
  <c r="AX279" i="1"/>
  <c r="AZ279" i="1"/>
  <c r="AR280" i="1"/>
  <c r="AW280" i="1"/>
  <c r="AX280" i="1"/>
  <c r="AZ280" i="1"/>
  <c r="AR281" i="1"/>
  <c r="AW281" i="1"/>
  <c r="AX281" i="1"/>
  <c r="AZ281" i="1"/>
  <c r="AR282" i="1"/>
  <c r="AW282" i="1"/>
  <c r="AX282" i="1"/>
  <c r="AZ282" i="1"/>
  <c r="AR283" i="1"/>
  <c r="AW283" i="1"/>
  <c r="AX283" i="1"/>
  <c r="AZ283" i="1"/>
  <c r="AR284" i="1"/>
  <c r="AW284" i="1"/>
  <c r="AX284" i="1"/>
  <c r="AZ284" i="1"/>
  <c r="AR285" i="1"/>
  <c r="AW285" i="1"/>
  <c r="AX285" i="1"/>
  <c r="AZ285" i="1"/>
  <c r="AR286" i="1"/>
  <c r="AW286" i="1"/>
  <c r="AX286" i="1"/>
  <c r="AZ286" i="1"/>
  <c r="AR287" i="1"/>
  <c r="AW287" i="1"/>
  <c r="AX287" i="1"/>
  <c r="AZ287" i="1"/>
  <c r="AR288" i="1"/>
  <c r="AW288" i="1"/>
  <c r="AX288" i="1"/>
  <c r="AZ288" i="1"/>
  <c r="AR289" i="1"/>
  <c r="AW289" i="1"/>
  <c r="AX289" i="1"/>
  <c r="AZ289" i="1"/>
  <c r="AR290" i="1"/>
  <c r="AW290" i="1"/>
  <c r="AX290" i="1"/>
  <c r="AZ290" i="1"/>
  <c r="AR291" i="1"/>
  <c r="AW291" i="1"/>
  <c r="AX291" i="1"/>
  <c r="AZ291" i="1"/>
  <c r="AR292" i="1"/>
  <c r="AW292" i="1"/>
  <c r="AX292" i="1"/>
  <c r="AZ292" i="1"/>
  <c r="AR293" i="1"/>
  <c r="AW293" i="1"/>
  <c r="AX293" i="1"/>
  <c r="AZ293" i="1"/>
  <c r="AR294" i="1"/>
  <c r="AW294" i="1"/>
  <c r="AX294" i="1"/>
  <c r="AZ294" i="1"/>
  <c r="AR295" i="1"/>
  <c r="AW295" i="1"/>
  <c r="AX295" i="1"/>
  <c r="AZ295" i="1"/>
  <c r="AR296" i="1"/>
  <c r="AW296" i="1"/>
  <c r="AX296" i="1"/>
  <c r="AZ296" i="1"/>
  <c r="AR297" i="1"/>
  <c r="AW297" i="1"/>
  <c r="AX297" i="1"/>
  <c r="AZ297" i="1"/>
  <c r="AR298" i="1"/>
  <c r="AW298" i="1"/>
  <c r="AX298" i="1"/>
  <c r="AZ298" i="1"/>
  <c r="AR299" i="1"/>
  <c r="AW299" i="1"/>
  <c r="AX299" i="1"/>
  <c r="AZ299" i="1"/>
  <c r="AR300" i="1"/>
  <c r="AW300" i="1"/>
  <c r="AX300" i="1"/>
  <c r="AZ300" i="1"/>
  <c r="AR301" i="1"/>
  <c r="AW301" i="1"/>
  <c r="AX301" i="1"/>
  <c r="AZ301" i="1"/>
  <c r="AR302" i="1"/>
  <c r="AW302" i="1"/>
  <c r="AX302" i="1"/>
  <c r="AZ302" i="1"/>
  <c r="AR303" i="1"/>
  <c r="AW303" i="1"/>
  <c r="AX303" i="1"/>
  <c r="AZ303" i="1"/>
  <c r="AR304" i="1"/>
  <c r="AW304" i="1"/>
  <c r="AX304" i="1"/>
  <c r="AZ304" i="1"/>
  <c r="AR305" i="1"/>
  <c r="AW305" i="1"/>
  <c r="AX305" i="1"/>
  <c r="AZ305" i="1"/>
  <c r="AR306" i="1"/>
  <c r="AW306" i="1"/>
  <c r="AX306" i="1"/>
  <c r="AZ306" i="1"/>
  <c r="AR44" i="1"/>
  <c r="AW44" i="1"/>
  <c r="AX44" i="1"/>
  <c r="AZ44" i="1"/>
  <c r="AR8" i="1"/>
  <c r="AW8" i="1"/>
  <c r="AX8" i="1"/>
  <c r="AZ8" i="1"/>
  <c r="AR32" i="1"/>
  <c r="AW32" i="1"/>
  <c r="AX32" i="1"/>
  <c r="AZ32" i="1"/>
  <c r="AR33" i="1"/>
  <c r="AW33" i="1"/>
  <c r="AX33" i="1"/>
  <c r="AZ33" i="1"/>
  <c r="AR34" i="1"/>
  <c r="AW34" i="1"/>
  <c r="AX34" i="1"/>
  <c r="AZ34" i="1"/>
  <c r="AR28" i="1"/>
  <c r="AW28" i="1"/>
  <c r="AX28" i="1"/>
  <c r="AZ28" i="1"/>
  <c r="AZ31" i="1"/>
  <c r="AX31" i="1"/>
  <c r="AW31" i="1"/>
  <c r="AR31" i="1"/>
  <c r="AO307" i="1"/>
  <c r="AN307" i="1"/>
  <c r="AM307" i="1"/>
  <c r="AL307" i="1"/>
  <c r="AK307" i="1"/>
  <c r="AJ307" i="1"/>
  <c r="AI307" i="1"/>
  <c r="AH307" i="1"/>
  <c r="AG307" i="1"/>
  <c r="AF307" i="1"/>
  <c r="AE307" i="1"/>
  <c r="AD307" i="1"/>
  <c r="AC307" i="1"/>
  <c r="AB307" i="1"/>
  <c r="AA307" i="1"/>
  <c r="Z307" i="1"/>
  <c r="Y307" i="1"/>
  <c r="X307" i="1"/>
  <c r="W307" i="1"/>
  <c r="V307" i="1"/>
  <c r="U307" i="1"/>
  <c r="T307" i="1"/>
  <c r="S307" i="1"/>
  <c r="R307" i="1"/>
  <c r="R5" i="1" s="1"/>
  <c r="Q307" i="1"/>
  <c r="G307" i="1"/>
  <c r="G5" i="1" s="1"/>
  <c r="N32" i="1"/>
  <c r="P32" i="1" s="1"/>
  <c r="N34" i="1"/>
  <c r="P34" i="1" s="1"/>
  <c r="N29" i="1"/>
  <c r="P29" i="1" s="1"/>
  <c r="P9" i="1"/>
  <c r="N12" i="1"/>
  <c r="P12" i="1" s="1"/>
  <c r="N47" i="1"/>
  <c r="P47" i="1" s="1"/>
  <c r="N48" i="1"/>
  <c r="P48" i="1" s="1"/>
  <c r="N50" i="1"/>
  <c r="P50" i="1" s="1"/>
  <c r="N11" i="1"/>
  <c r="P11" i="1" s="1"/>
  <c r="N40" i="1"/>
  <c r="P40" i="1" s="1"/>
  <c r="N42" i="1"/>
  <c r="P42" i="1" s="1"/>
  <c r="N16" i="1"/>
  <c r="P16" i="1" s="1"/>
  <c r="N18" i="1"/>
  <c r="P18" i="1" s="1"/>
  <c r="N20" i="1"/>
  <c r="P20" i="1" s="1"/>
  <c r="N22" i="1"/>
  <c r="P22" i="1" s="1"/>
  <c r="N24" i="1"/>
  <c r="P24" i="1" s="1"/>
  <c r="N26" i="1"/>
  <c r="P26" i="1" s="1"/>
  <c r="N52" i="1"/>
  <c r="P52" i="1" s="1"/>
  <c r="N54" i="1"/>
  <c r="P54" i="1" s="1"/>
  <c r="N56" i="1"/>
  <c r="P56" i="1" s="1"/>
  <c r="N58" i="1"/>
  <c r="P58" i="1" s="1"/>
  <c r="N60" i="1"/>
  <c r="P60" i="1" s="1"/>
  <c r="N62" i="1"/>
  <c r="P62" i="1" s="1"/>
  <c r="N64" i="1"/>
  <c r="P64" i="1" s="1"/>
  <c r="N66" i="1"/>
  <c r="P66" i="1" s="1"/>
  <c r="N68" i="1"/>
  <c r="P68" i="1" s="1"/>
  <c r="N70" i="1"/>
  <c r="P70" i="1" s="1"/>
  <c r="N72" i="1"/>
  <c r="P72" i="1" s="1"/>
  <c r="N74" i="1"/>
  <c r="P74" i="1" s="1"/>
  <c r="N76" i="1"/>
  <c r="P76" i="1" s="1"/>
  <c r="N78" i="1"/>
  <c r="P78" i="1" s="1"/>
  <c r="N80" i="1"/>
  <c r="P80" i="1" s="1"/>
  <c r="N82" i="1"/>
  <c r="P82" i="1" s="1"/>
  <c r="N84" i="1"/>
  <c r="P84" i="1" s="1"/>
  <c r="N86" i="1"/>
  <c r="P86" i="1" s="1"/>
  <c r="N88" i="1"/>
  <c r="P88" i="1" s="1"/>
  <c r="N90" i="1"/>
  <c r="P90" i="1" s="1"/>
  <c r="N92" i="1"/>
  <c r="P92" i="1" s="1"/>
  <c r="N94" i="1"/>
  <c r="P94" i="1" s="1"/>
  <c r="N96" i="1"/>
  <c r="P96" i="1" s="1"/>
  <c r="N98" i="1"/>
  <c r="P98" i="1" s="1"/>
  <c r="N100" i="1"/>
  <c r="P100" i="1" s="1"/>
  <c r="N102" i="1"/>
  <c r="P102" i="1" s="1"/>
  <c r="N104" i="1"/>
  <c r="P104" i="1" s="1"/>
  <c r="N106" i="1"/>
  <c r="P106" i="1" s="1"/>
  <c r="N108" i="1"/>
  <c r="P108" i="1" s="1"/>
  <c r="N110" i="1"/>
  <c r="P110" i="1" s="1"/>
  <c r="N112" i="1"/>
  <c r="P112" i="1" s="1"/>
  <c r="N114" i="1"/>
  <c r="P114" i="1" s="1"/>
  <c r="N116" i="1"/>
  <c r="P116" i="1" s="1"/>
  <c r="N118" i="1"/>
  <c r="P118" i="1" s="1"/>
  <c r="N120" i="1"/>
  <c r="P120" i="1" s="1"/>
  <c r="N122" i="1"/>
  <c r="P122" i="1" s="1"/>
  <c r="N124" i="1"/>
  <c r="P124" i="1" s="1"/>
  <c r="N126" i="1"/>
  <c r="P126" i="1" s="1"/>
  <c r="N128" i="1"/>
  <c r="P128" i="1" s="1"/>
  <c r="N130" i="1"/>
  <c r="P130" i="1" s="1"/>
  <c r="N132" i="1"/>
  <c r="P132" i="1" s="1"/>
  <c r="N134" i="1"/>
  <c r="P134" i="1" s="1"/>
  <c r="N136" i="1"/>
  <c r="P136" i="1" s="1"/>
  <c r="N138" i="1"/>
  <c r="P138" i="1" s="1"/>
  <c r="N140" i="1"/>
  <c r="P140" i="1" s="1"/>
  <c r="N142" i="1"/>
  <c r="P142" i="1" s="1"/>
  <c r="N144" i="1"/>
  <c r="P144" i="1" s="1"/>
  <c r="N146" i="1"/>
  <c r="P146" i="1" s="1"/>
  <c r="N148" i="1"/>
  <c r="P148" i="1" s="1"/>
  <c r="N150" i="1"/>
  <c r="P150" i="1" s="1"/>
  <c r="N152" i="1"/>
  <c r="P152" i="1" s="1"/>
  <c r="N154" i="1"/>
  <c r="P154" i="1" s="1"/>
  <c r="N156" i="1"/>
  <c r="P156" i="1" s="1"/>
  <c r="N158" i="1"/>
  <c r="P158" i="1" s="1"/>
  <c r="N160" i="1"/>
  <c r="P160" i="1" s="1"/>
  <c r="N162" i="1"/>
  <c r="P162" i="1" s="1"/>
  <c r="N164" i="1"/>
  <c r="P164" i="1" s="1"/>
  <c r="N166" i="1"/>
  <c r="P166" i="1" s="1"/>
  <c r="N168" i="1"/>
  <c r="P168" i="1" s="1"/>
  <c r="N170" i="1"/>
  <c r="P170" i="1" s="1"/>
  <c r="N172" i="1"/>
  <c r="P172" i="1" s="1"/>
  <c r="N174" i="1"/>
  <c r="P174" i="1" s="1"/>
  <c r="N176" i="1"/>
  <c r="P176" i="1" s="1"/>
  <c r="N178" i="1"/>
  <c r="P178" i="1" s="1"/>
  <c r="N180" i="1"/>
  <c r="P180" i="1" s="1"/>
  <c r="N182" i="1"/>
  <c r="P182" i="1" s="1"/>
  <c r="N184" i="1"/>
  <c r="P184" i="1" s="1"/>
  <c r="N186" i="1"/>
  <c r="P186" i="1" s="1"/>
  <c r="N188" i="1"/>
  <c r="P188" i="1" s="1"/>
  <c r="N190" i="1"/>
  <c r="P190" i="1" s="1"/>
  <c r="N192" i="1"/>
  <c r="P192" i="1" s="1"/>
  <c r="N194" i="1"/>
  <c r="P194" i="1" s="1"/>
  <c r="N196" i="1"/>
  <c r="P196" i="1" s="1"/>
  <c r="N198" i="1"/>
  <c r="P198" i="1" s="1"/>
  <c r="N200" i="1"/>
  <c r="P200" i="1" s="1"/>
  <c r="N202" i="1"/>
  <c r="P202" i="1" s="1"/>
  <c r="N204" i="1"/>
  <c r="P204" i="1" s="1"/>
  <c r="N206" i="1"/>
  <c r="P206" i="1" s="1"/>
  <c r="N208" i="1"/>
  <c r="P208" i="1" s="1"/>
  <c r="N210" i="1"/>
  <c r="P210" i="1" s="1"/>
  <c r="N212" i="1"/>
  <c r="P212" i="1" s="1"/>
  <c r="N214" i="1"/>
  <c r="P214" i="1" s="1"/>
  <c r="N216" i="1"/>
  <c r="P216" i="1" s="1"/>
  <c r="N218" i="1"/>
  <c r="P218" i="1" s="1"/>
  <c r="N220" i="1"/>
  <c r="P220" i="1" s="1"/>
  <c r="N222" i="1"/>
  <c r="P222" i="1" s="1"/>
  <c r="N224" i="1"/>
  <c r="P224" i="1" s="1"/>
  <c r="N226" i="1"/>
  <c r="P226" i="1" s="1"/>
  <c r="N228" i="1"/>
  <c r="P228" i="1" s="1"/>
  <c r="N230" i="1"/>
  <c r="P230" i="1" s="1"/>
  <c r="N232" i="1"/>
  <c r="P232" i="1" s="1"/>
  <c r="N234" i="1"/>
  <c r="P234" i="1" s="1"/>
  <c r="N236" i="1"/>
  <c r="P236" i="1" s="1"/>
  <c r="N238" i="1"/>
  <c r="P238" i="1" s="1"/>
  <c r="N240" i="1"/>
  <c r="P240" i="1" s="1"/>
  <c r="N242" i="1"/>
  <c r="P242" i="1" s="1"/>
  <c r="N244" i="1"/>
  <c r="P244" i="1" s="1"/>
  <c r="N246" i="1"/>
  <c r="P246" i="1" s="1"/>
  <c r="N248" i="1"/>
  <c r="P248" i="1" s="1"/>
  <c r="N250" i="1"/>
  <c r="P250" i="1" s="1"/>
  <c r="N252" i="1"/>
  <c r="P252" i="1" s="1"/>
  <c r="N254" i="1"/>
  <c r="P254" i="1" s="1"/>
  <c r="N256" i="1"/>
  <c r="P256" i="1" s="1"/>
  <c r="N258" i="1"/>
  <c r="P258" i="1" s="1"/>
  <c r="N260" i="1"/>
  <c r="P260" i="1" s="1"/>
  <c r="N262" i="1"/>
  <c r="P262" i="1" s="1"/>
  <c r="N264" i="1"/>
  <c r="P264" i="1" s="1"/>
  <c r="N266" i="1"/>
  <c r="P266" i="1" s="1"/>
  <c r="N268" i="1"/>
  <c r="P268" i="1" s="1"/>
  <c r="N270" i="1"/>
  <c r="P270" i="1" s="1"/>
  <c r="N272" i="1"/>
  <c r="P272" i="1" s="1"/>
  <c r="N274" i="1"/>
  <c r="P274" i="1" s="1"/>
  <c r="N276" i="1"/>
  <c r="P276" i="1" s="1"/>
  <c r="N278" i="1"/>
  <c r="P278" i="1" s="1"/>
  <c r="N280" i="1"/>
  <c r="P280" i="1" s="1"/>
  <c r="N282" i="1"/>
  <c r="P282" i="1" s="1"/>
  <c r="N284" i="1"/>
  <c r="P284" i="1" s="1"/>
  <c r="N286" i="1"/>
  <c r="P286" i="1" s="1"/>
  <c r="N288" i="1"/>
  <c r="P288" i="1" s="1"/>
  <c r="N290" i="1"/>
  <c r="P290" i="1" s="1"/>
  <c r="N292" i="1"/>
  <c r="P292" i="1" s="1"/>
  <c r="N293" i="1"/>
  <c r="P293" i="1" s="1"/>
  <c r="N294" i="1"/>
  <c r="P294" i="1" s="1"/>
  <c r="N295" i="1"/>
  <c r="P295" i="1" s="1"/>
  <c r="N296" i="1"/>
  <c r="P296" i="1" s="1"/>
  <c r="N297" i="1"/>
  <c r="P297" i="1" s="1"/>
  <c r="N298" i="1"/>
  <c r="P298" i="1" s="1"/>
  <c r="N299" i="1"/>
  <c r="P299" i="1" s="1"/>
  <c r="Q5" i="1" l="1"/>
  <c r="AQ311" i="1"/>
  <c r="U5" i="1"/>
  <c r="U6" i="1"/>
  <c r="W5" i="1"/>
  <c r="W6" i="1"/>
  <c r="Y5" i="1"/>
  <c r="Y6" i="1"/>
  <c r="AA5" i="1"/>
  <c r="AA6" i="1"/>
  <c r="AC5" i="1"/>
  <c r="AC6" i="1"/>
  <c r="AE5" i="1"/>
  <c r="AE6" i="1"/>
  <c r="AG5" i="1"/>
  <c r="AG6" i="1"/>
  <c r="AI5" i="1"/>
  <c r="AI6" i="1"/>
  <c r="AK5" i="1"/>
  <c r="AK6" i="1"/>
  <c r="AM5" i="1"/>
  <c r="AM6" i="1"/>
  <c r="AO5" i="1"/>
  <c r="AO6" i="1"/>
  <c r="V5" i="1"/>
  <c r="V6" i="1"/>
  <c r="X5" i="1"/>
  <c r="X6" i="1"/>
  <c r="Z5" i="1"/>
  <c r="Z6" i="1"/>
  <c r="AB5" i="1"/>
  <c r="AB6" i="1"/>
  <c r="AD5" i="1"/>
  <c r="AD6" i="1"/>
  <c r="AF5" i="1"/>
  <c r="AF6" i="1"/>
  <c r="AH5" i="1"/>
  <c r="AH6" i="1"/>
  <c r="AJ5" i="1"/>
  <c r="AJ6" i="1"/>
  <c r="AL5" i="1"/>
  <c r="AL6" i="1"/>
  <c r="AN5" i="1"/>
  <c r="AN6" i="1"/>
  <c r="T5" i="1"/>
  <c r="T6" i="1"/>
  <c r="S5" i="1"/>
  <c r="S6" i="1"/>
  <c r="J307" i="1"/>
  <c r="J5" i="1" s="1"/>
  <c r="N44" i="1"/>
  <c r="P44" i="1" s="1"/>
  <c r="AW307" i="1"/>
  <c r="AW5" i="1" s="1"/>
  <c r="AZ307" i="1"/>
  <c r="AZ5" i="1" s="1"/>
  <c r="AY307" i="1"/>
  <c r="AY5" i="1" s="1"/>
  <c r="P307" i="1"/>
  <c r="P5" i="1" s="1"/>
  <c r="AR307" i="1"/>
  <c r="N307" i="1"/>
  <c r="AS307" i="1"/>
  <c r="AS5" i="1" s="1"/>
  <c r="AX307" i="1"/>
  <c r="AX5" i="1" s="1"/>
  <c r="AR5" i="1" l="1"/>
  <c r="BA5" i="1" s="1"/>
  <c r="AZ308" i="1"/>
  <c r="N5" i="1"/>
  <c r="AQ310" i="1" l="1"/>
  <c r="AQ312" i="1" s="1"/>
  <c r="O1" i="1"/>
</calcChain>
</file>

<file path=xl/sharedStrings.xml><?xml version="1.0" encoding="utf-8"?>
<sst xmlns="http://schemas.openxmlformats.org/spreadsheetml/2006/main" count="316" uniqueCount="209">
  <si>
    <t>Name</t>
  </si>
  <si>
    <t>Address</t>
  </si>
  <si>
    <t>City</t>
  </si>
  <si>
    <t>State</t>
  </si>
  <si>
    <t>Zip</t>
  </si>
  <si>
    <t>Email</t>
  </si>
  <si>
    <t>Fee</t>
  </si>
  <si>
    <t>Donation</t>
  </si>
  <si>
    <t>Clean Date</t>
  </si>
  <si>
    <t>Days</t>
  </si>
  <si>
    <t>Committee</t>
  </si>
  <si>
    <t>Camp Elec</t>
  </si>
  <si>
    <t>Day Pass</t>
  </si>
  <si>
    <t>Delhut</t>
  </si>
  <si>
    <t>Radison</t>
  </si>
  <si>
    <t>Alneau</t>
  </si>
  <si>
    <t>Baraga</t>
  </si>
  <si>
    <t>Jolliet</t>
  </si>
  <si>
    <t>Birch</t>
  </si>
  <si>
    <t>White Pine</t>
  </si>
  <si>
    <t>Maple</t>
  </si>
  <si>
    <t>Aspen</t>
  </si>
  <si>
    <t>Knife</t>
  </si>
  <si>
    <t>Crooked Lake</t>
  </si>
  <si>
    <t>Lac LaCroix</t>
  </si>
  <si>
    <t>Rainy Lake</t>
  </si>
  <si>
    <t>Bakk</t>
  </si>
  <si>
    <t>Priest</t>
  </si>
  <si>
    <t>Mar-    quette</t>
  </si>
  <si>
    <t>Saka-    gawea</t>
  </si>
  <si>
    <t>Bass-   wood</t>
  </si>
  <si>
    <t>Discount Amount</t>
  </si>
  <si>
    <t xml:space="preserve">Enter only one person (adult or child) on a row. </t>
  </si>
  <si>
    <t>ONLY enter the number "1" in one column (Q thru AO) per row</t>
  </si>
  <si>
    <t>Adult Full Price:</t>
  </si>
  <si>
    <t>To prepare worksheet FIRST save as and rename (Do not make changes to master) Then update Items highlighted in GREEN</t>
  </si>
  <si>
    <t>TOTALS</t>
  </si>
  <si>
    <t>Child</t>
  </si>
  <si>
    <t>Kid Under 17</t>
  </si>
  <si>
    <t>Child Under 6</t>
  </si>
  <si>
    <t>Newcomer</t>
  </si>
  <si>
    <t>Other</t>
  </si>
  <si>
    <t>Disc Reasons</t>
  </si>
  <si>
    <t>Kids Age 6 to 16 Enter this in Discount:</t>
  </si>
  <si>
    <t>Kid</t>
  </si>
  <si>
    <t>Comm</t>
  </si>
  <si>
    <t>Member</t>
  </si>
  <si>
    <t>GRAND TOTAL REGISTERED PEOPLE + KIDS:</t>
  </si>
  <si>
    <t>New</t>
  </si>
  <si>
    <t>Comer</t>
  </si>
  <si>
    <t>DISCOUNT REASON COUNT</t>
  </si>
  <si>
    <t>Descriptions list on Sheet 2 (Drop Down)</t>
  </si>
  <si>
    <t>Chris Corbet</t>
  </si>
  <si>
    <t>1010 5th Ave</t>
  </si>
  <si>
    <t>Fargo</t>
  </si>
  <si>
    <t>MN</t>
  </si>
  <si>
    <t>cacobet@cableone.net</t>
  </si>
  <si>
    <t>Jim Nypen</t>
  </si>
  <si>
    <t>1630 19th Ave</t>
  </si>
  <si>
    <t>West Fargo</t>
  </si>
  <si>
    <t>jim_nypen@earthlink.net</t>
  </si>
  <si>
    <t>Christine Larson</t>
  </si>
  <si>
    <t>1014 N 8th Ave E</t>
  </si>
  <si>
    <t>Duluth</t>
  </si>
  <si>
    <t>Mark Christlieb</t>
  </si>
  <si>
    <t>1138 20th St N</t>
  </si>
  <si>
    <t>Moorehead</t>
  </si>
  <si>
    <t>Lanie Christlieb</t>
  </si>
  <si>
    <t>alanechristlieb@gmail.com</t>
  </si>
  <si>
    <t>James Christlieb</t>
  </si>
  <si>
    <t>Pam Selness</t>
  </si>
  <si>
    <t>30 Winne?</t>
  </si>
  <si>
    <t>Golden Valley</t>
  </si>
  <si>
    <t>pamselness@yahoo.com</t>
  </si>
  <si>
    <t>Paul Foss</t>
  </si>
  <si>
    <t>Jason Prosje</t>
  </si>
  <si>
    <t>Tanisha Prosje</t>
  </si>
  <si>
    <t>PO Box 5566</t>
  </si>
  <si>
    <t>jason.prosje@yahoo.com</t>
  </si>
  <si>
    <t>Marvella Davis</t>
  </si>
  <si>
    <t>1526 E Superior St #3</t>
  </si>
  <si>
    <t>marvella.davis@yahoo.com</t>
  </si>
  <si>
    <t>Maranda Olson</t>
  </si>
  <si>
    <t>Phillip Wichterman</t>
  </si>
  <si>
    <t>319 7th St N #65</t>
  </si>
  <si>
    <t>Sartell</t>
  </si>
  <si>
    <t>marandaleeolson.luckyduckie@gmail.com</t>
  </si>
  <si>
    <t>Randie Johnson</t>
  </si>
  <si>
    <t>1436 4th Ave N</t>
  </si>
  <si>
    <t>rj6679@gmail.com</t>
  </si>
  <si>
    <t>Cathy Schlenk</t>
  </si>
  <si>
    <t>Breonne Schelnk</t>
  </si>
  <si>
    <t>817 17th St S</t>
  </si>
  <si>
    <t>ND</t>
  </si>
  <si>
    <t>Miles
(one-way)</t>
  </si>
  <si>
    <t>Camp</t>
  </si>
  <si>
    <t>Nam-akan</t>
  </si>
  <si>
    <t>Sand-point</t>
  </si>
  <si>
    <t>Mack-enzie</t>
  </si>
  <si>
    <t>Total Due</t>
  </si>
  <si>
    <t>Speaker</t>
  </si>
  <si>
    <t>Total Pd</t>
  </si>
  <si>
    <t>Unpaid Bal</t>
  </si>
  <si>
    <t xml:space="preserve"> </t>
  </si>
  <si>
    <t xml:space="preserve">  </t>
  </si>
  <si>
    <t>ENTER NUMBER OF BEDS AVAILABLE</t>
  </si>
  <si>
    <t>Who</t>
  </si>
  <si>
    <t>Addict</t>
  </si>
  <si>
    <t>Non-Addict</t>
  </si>
  <si>
    <t>BEDS REMAINING</t>
  </si>
  <si>
    <t>Enter the number of beds available in each cabin on row 309</t>
  </si>
  <si>
    <t>Enter Saturday's Date in cell I3</t>
  </si>
  <si>
    <t>Total Days:</t>
  </si>
  <si>
    <t>Total Years:</t>
  </si>
  <si>
    <t>Free Reg Certificate</t>
  </si>
  <si>
    <t>Cert</t>
  </si>
  <si>
    <t>Free</t>
  </si>
  <si>
    <t>Non-</t>
  </si>
  <si>
    <t>Jane Sayler</t>
  </si>
  <si>
    <t xml:space="preserve">Superior </t>
  </si>
  <si>
    <t>WI</t>
  </si>
  <si>
    <t>sayler.jane@gmail.com</t>
  </si>
  <si>
    <t>astroboom73@yahoo.com</t>
  </si>
  <si>
    <t>Tim Ausman</t>
  </si>
  <si>
    <t>816 Chester Park Dr</t>
  </si>
  <si>
    <t>timothy.ausman@gmail.com</t>
  </si>
  <si>
    <t>Marcia Larson</t>
  </si>
  <si>
    <t>1901 New York Ave, E207</t>
  </si>
  <si>
    <t>wouldnorthbetrue@yahoo.com</t>
  </si>
  <si>
    <t>Thur NA Basics</t>
  </si>
  <si>
    <t>Josh Siegel</t>
  </si>
  <si>
    <t>4009 W 31st St Apt !</t>
  </si>
  <si>
    <t>St. Louis Park</t>
  </si>
  <si>
    <t>jsieg3l@gmail.com</t>
  </si>
  <si>
    <t>7337 Logan Ct</t>
  </si>
  <si>
    <t>Brooklyn Park</t>
  </si>
  <si>
    <t>Dana C</t>
  </si>
  <si>
    <t>Lenard W</t>
  </si>
  <si>
    <t>Chad Christenson</t>
  </si>
  <si>
    <t>Erica West</t>
  </si>
  <si>
    <t>211 Church St</t>
  </si>
  <si>
    <t>Fergus Falls</t>
  </si>
  <si>
    <t>erica.ann.west@gmail.com</t>
  </si>
  <si>
    <t>Savannah Cooley</t>
  </si>
  <si>
    <t>113 5th St NE</t>
  </si>
  <si>
    <t>Mayer</t>
  </si>
  <si>
    <t>Adam</t>
  </si>
  <si>
    <t>Troy</t>
  </si>
  <si>
    <t>Krissy</t>
  </si>
  <si>
    <t>Karen</t>
  </si>
  <si>
    <t>Beef</t>
  </si>
  <si>
    <t>Al</t>
  </si>
  <si>
    <t xml:space="preserve">Dan </t>
  </si>
  <si>
    <t>Jay</t>
  </si>
  <si>
    <t>Sarah Chatelain-Gress</t>
  </si>
  <si>
    <t>620 16th St. N</t>
  </si>
  <si>
    <t>Ali Gunderson</t>
  </si>
  <si>
    <t>whisperwillow.00@hotmail.com</t>
  </si>
  <si>
    <t>Kristi Loucks</t>
  </si>
  <si>
    <t>1615 8th S</t>
  </si>
  <si>
    <t>St. Cloud</t>
  </si>
  <si>
    <t>Anthony ?</t>
  </si>
  <si>
    <t>361 Maliah Dr</t>
  </si>
  <si>
    <t>Foley</t>
  </si>
  <si>
    <t>Marcus Floyd</t>
  </si>
  <si>
    <t>Thomp-    son</t>
  </si>
  <si>
    <t>Ttl</t>
  </si>
  <si>
    <t>Receipt #</t>
  </si>
  <si>
    <t>Date</t>
  </si>
  <si>
    <t>Time</t>
  </si>
  <si>
    <t>Amount</t>
  </si>
  <si>
    <t>Deposit</t>
  </si>
  <si>
    <t>Use Formula:</t>
  </si>
  <si>
    <t>Theresa Gaber</t>
  </si>
  <si>
    <t>Shawana Johnson</t>
  </si>
  <si>
    <t>Pre Reg</t>
  </si>
  <si>
    <t>Kids Price:</t>
  </si>
  <si>
    <t>To unprotect sheet: Format/Protection/PW = NA</t>
  </si>
  <si>
    <t>Total entered in day pass, cabins, camping:</t>
  </si>
  <si>
    <t>Difference:</t>
  </si>
  <si>
    <t>Trey (Davis)</t>
  </si>
  <si>
    <t>925 Clough Ave</t>
  </si>
  <si>
    <t>Trac Rasmun</t>
  </si>
  <si>
    <t>1-3</t>
  </si>
  <si>
    <t>4-20</t>
  </si>
  <si>
    <t>21-16</t>
  </si>
  <si>
    <t>17-</t>
  </si>
  <si>
    <t>Valerie DuPuis</t>
  </si>
  <si>
    <t>1410 Acre St Apt 102</t>
  </si>
  <si>
    <t>vdupuis87@gmail.com</t>
  </si>
  <si>
    <t>Allie Tibbetts</t>
  </si>
  <si>
    <t>1809 Jefferson St Apt 1</t>
  </si>
  <si>
    <t>Mellissa Duffert</t>
  </si>
  <si>
    <t>Donald Brewster</t>
  </si>
  <si>
    <t>230 E 4th St</t>
  </si>
  <si>
    <t>Andrea M</t>
  </si>
  <si>
    <t>Krystal Puglisi</t>
  </si>
  <si>
    <t>5705 Rose Rd</t>
  </si>
  <si>
    <t>Hermantown</t>
  </si>
  <si>
    <t>Dominik Puglisi</t>
  </si>
  <si>
    <t>Fonda Knudson</t>
  </si>
  <si>
    <t>3409 Cty Hwy 3</t>
  </si>
  <si>
    <t>Erhard</t>
  </si>
  <si>
    <t>fondak@yahoo.com</t>
  </si>
  <si>
    <t>Jeff Siemieniewski</t>
  </si>
  <si>
    <t>1301 Duluth Ave N</t>
  </si>
  <si>
    <t>Thief River Falls</t>
  </si>
  <si>
    <t>Row #</t>
  </si>
  <si>
    <t>@Sum(Prow:Prow)  or  @Sum(Prow:Prow)+Prow+Prow+Prow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</si>
</sst>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&quot;$&quot;* #,##0_);_(&quot;$&quot;* \(#,##0\);_(&quot;$&quot;* &quot;-&quot;??_);_(@_)"/>
    <numFmt numFmtId="166" formatCode="0.000"/>
    <numFmt numFmtId="167" formatCode="_(* #,##0_);_(* \(#,##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 val="double"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41"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</xf>
    <xf numFmtId="1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</xf>
    <xf numFmtId="1" fontId="13" fillId="0" borderId="0" xfId="0" applyNumberFormat="1" applyFont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</xf>
    <xf numFmtId="1" fontId="13" fillId="0" borderId="0" xfId="0" applyNumberFormat="1" applyFont="1" applyAlignment="1" applyProtection="1">
      <alignment horizontal="center" vertical="center"/>
    </xf>
    <xf numFmtId="164" fontId="13" fillId="0" borderId="0" xfId="0" applyNumberFormat="1" applyFont="1" applyAlignment="1" applyProtection="1">
      <alignment horizontal="center" vertical="center"/>
    </xf>
    <xf numFmtId="43" fontId="14" fillId="0" borderId="0" xfId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4" fontId="13" fillId="0" borderId="0" xfId="0" applyNumberFormat="1" applyFont="1" applyAlignment="1" applyProtection="1">
      <alignment horizontal="center" vertical="center"/>
    </xf>
    <xf numFmtId="164" fontId="13" fillId="0" borderId="0" xfId="0" applyNumberFormat="1" applyFont="1" applyAlignment="1" applyProtection="1">
      <alignment horizontal="right" vertical="center"/>
    </xf>
    <xf numFmtId="4" fontId="13" fillId="0" borderId="0" xfId="0" applyNumberFormat="1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left" vertical="center"/>
      <protection locked="0"/>
    </xf>
    <xf numFmtId="4" fontId="1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right" vertical="center"/>
    </xf>
    <xf numFmtId="14" fontId="12" fillId="5" borderId="19" xfId="0" applyNumberFormat="1" applyFont="1" applyFill="1" applyBorder="1" applyAlignment="1" applyProtection="1">
      <alignment horizontal="center" vertical="center"/>
    </xf>
    <xf numFmtId="0" fontId="10" fillId="7" borderId="0" xfId="0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14" fontId="18" fillId="0" borderId="0" xfId="0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1" fontId="3" fillId="0" borderId="23" xfId="0" applyNumberFormat="1" applyFont="1" applyFill="1" applyBorder="1" applyAlignment="1" applyProtection="1">
      <alignment horizontal="center" vertical="center"/>
    </xf>
    <xf numFmtId="1" fontId="3" fillId="0" borderId="26" xfId="0" applyNumberFormat="1" applyFont="1" applyFill="1" applyBorder="1" applyAlignment="1" applyProtection="1">
      <alignment horizontal="center" vertical="center"/>
    </xf>
    <xf numFmtId="1" fontId="3" fillId="0" borderId="22" xfId="0" applyNumberFormat="1" applyFont="1" applyFill="1" applyBorder="1" applyAlignment="1" applyProtection="1">
      <alignment horizontal="center" vertical="center"/>
    </xf>
    <xf numFmtId="1" fontId="3" fillId="0" borderId="2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1" fontId="8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1" fontId="8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1" fontId="13" fillId="0" borderId="0" xfId="0" applyNumberFormat="1" applyFont="1" applyFill="1" applyAlignment="1" applyProtection="1">
      <alignment horizontal="center" vertical="center"/>
      <protection locked="0"/>
    </xf>
    <xf numFmtId="164" fontId="13" fillId="0" borderId="0" xfId="0" applyNumberFormat="1" applyFont="1" applyFill="1" applyAlignment="1" applyProtection="1">
      <alignment horizontal="center" vertical="center"/>
      <protection locked="0"/>
    </xf>
    <xf numFmtId="1" fontId="13" fillId="0" borderId="0" xfId="0" applyNumberFormat="1" applyFont="1" applyFill="1" applyAlignment="1" applyProtection="1">
      <alignment horizontal="left" vertical="center"/>
      <protection locked="0"/>
    </xf>
    <xf numFmtId="43" fontId="14" fillId="0" borderId="0" xfId="1" applyFont="1" applyFill="1" applyAlignment="1" applyProtection="1">
      <alignment horizontal="center" vertical="center"/>
    </xf>
    <xf numFmtId="4" fontId="13" fillId="0" borderId="0" xfId="0" applyNumberFormat="1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 wrapText="1"/>
    </xf>
    <xf numFmtId="1" fontId="16" fillId="2" borderId="13" xfId="0" applyNumberFormat="1" applyFont="1" applyFill="1" applyBorder="1" applyAlignment="1" applyProtection="1">
      <alignment horizontal="center" vertical="center" wrapText="1"/>
    </xf>
    <xf numFmtId="164" fontId="16" fillId="2" borderId="13" xfId="0" applyNumberFormat="1" applyFont="1" applyFill="1" applyBorder="1" applyAlignment="1" applyProtection="1">
      <alignment horizontal="center" vertical="center" wrapText="1"/>
    </xf>
    <xf numFmtId="43" fontId="16" fillId="2" borderId="13" xfId="1" applyFont="1" applyFill="1" applyBorder="1" applyAlignment="1" applyProtection="1">
      <alignment horizontal="center" vertical="center" wrapText="1"/>
    </xf>
    <xf numFmtId="4" fontId="16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165" fontId="4" fillId="3" borderId="1" xfId="2" applyNumberFormat="1" applyFont="1" applyFill="1" applyBorder="1" applyAlignment="1" applyProtection="1">
      <alignment horizontal="left" vertical="center"/>
    </xf>
    <xf numFmtId="165" fontId="4" fillId="3" borderId="1" xfId="2" applyNumberFormat="1" applyFont="1" applyFill="1" applyBorder="1" applyAlignment="1" applyProtection="1">
      <alignment horizontal="center" vertical="center"/>
    </xf>
    <xf numFmtId="165" fontId="4" fillId="3" borderId="3" xfId="2" applyNumberFormat="1" applyFont="1" applyFill="1" applyBorder="1" applyAlignment="1" applyProtection="1">
      <alignment horizontal="center" vertical="center"/>
    </xf>
    <xf numFmtId="165" fontId="19" fillId="3" borderId="1" xfId="2" applyNumberFormat="1" applyFont="1" applyFill="1" applyBorder="1" applyAlignment="1" applyProtection="1">
      <alignment horizontal="left" vertical="center"/>
    </xf>
    <xf numFmtId="165" fontId="19" fillId="3" borderId="1" xfId="2" applyNumberFormat="1" applyFont="1" applyFill="1" applyBorder="1" applyAlignment="1" applyProtection="1">
      <alignment horizontal="center" vertical="center"/>
    </xf>
    <xf numFmtId="165" fontId="19" fillId="3" borderId="3" xfId="2" applyNumberFormat="1" applyFont="1" applyFill="1" applyBorder="1" applyAlignment="1" applyProtection="1">
      <alignment horizontal="center" vertical="center"/>
    </xf>
    <xf numFmtId="1" fontId="16" fillId="2" borderId="1" xfId="0" applyNumberFormat="1" applyFont="1" applyFill="1" applyBorder="1" applyAlignment="1" applyProtection="1">
      <alignment horizontal="center" vertical="center" wrapText="1"/>
    </xf>
    <xf numFmtId="1" fontId="11" fillId="9" borderId="1" xfId="0" applyNumberFormat="1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center" vertical="center"/>
    </xf>
    <xf numFmtId="0" fontId="17" fillId="6" borderId="2" xfId="0" applyFont="1" applyFill="1" applyBorder="1" applyAlignment="1" applyProtection="1">
      <alignment horizontal="center" vertical="center"/>
    </xf>
    <xf numFmtId="43" fontId="17" fillId="6" borderId="1" xfId="1" applyNumberFormat="1" applyFont="1" applyFill="1" applyBorder="1" applyAlignment="1" applyProtection="1">
      <alignment horizontal="center" vertical="center"/>
    </xf>
    <xf numFmtId="43" fontId="17" fillId="6" borderId="1" xfId="1" applyFont="1" applyFill="1" applyBorder="1" applyAlignment="1" applyProtection="1">
      <alignment horizontal="center" vertical="center"/>
    </xf>
    <xf numFmtId="0" fontId="20" fillId="5" borderId="19" xfId="0" applyFont="1" applyFill="1" applyBorder="1" applyAlignment="1" applyProtection="1">
      <alignment horizontal="center" vertical="center"/>
    </xf>
    <xf numFmtId="167" fontId="4" fillId="0" borderId="2" xfId="1" applyNumberFormat="1" applyFont="1" applyFill="1" applyBorder="1" applyAlignment="1" applyProtection="1">
      <alignment horizontal="center" vertical="center"/>
    </xf>
    <xf numFmtId="43" fontId="9" fillId="0" borderId="2" xfId="1" applyNumberFormat="1" applyFont="1" applyFill="1" applyBorder="1" applyAlignment="1" applyProtection="1">
      <alignment horizontal="center" vertical="center"/>
    </xf>
    <xf numFmtId="43" fontId="9" fillId="0" borderId="2" xfId="1" applyFont="1" applyFill="1" applyBorder="1" applyAlignment="1" applyProtection="1">
      <alignment horizontal="center" vertical="center"/>
      <protection locked="0"/>
    </xf>
    <xf numFmtId="43" fontId="9" fillId="0" borderId="2" xfId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43" fontId="9" fillId="0" borderId="1" xfId="1" applyNumberFormat="1" applyFont="1" applyFill="1" applyBorder="1" applyAlignment="1" applyProtection="1">
      <alignment horizontal="center" vertical="center"/>
    </xf>
    <xf numFmtId="43" fontId="9" fillId="0" borderId="1" xfId="1" applyFont="1" applyFill="1" applyBorder="1" applyAlignment="1" applyProtection="1">
      <alignment horizontal="center" vertical="center"/>
      <protection locked="0"/>
    </xf>
    <xf numFmtId="43" fontId="9" fillId="0" borderId="1" xfId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21" fillId="0" borderId="1" xfId="3" applyFont="1" applyFill="1" applyBorder="1" applyAlignment="1" applyProtection="1"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3" fontId="4" fillId="0" borderId="0" xfId="0" applyNumberFormat="1" applyFont="1" applyFill="1" applyAlignment="1" applyProtection="1">
      <alignment horizontal="left" vertical="center"/>
      <protection locked="0"/>
    </xf>
    <xf numFmtId="0" fontId="22" fillId="10" borderId="1" xfId="0" applyFont="1" applyFill="1" applyBorder="1" applyAlignment="1" applyProtection="1">
      <alignment horizontal="center" vertical="center"/>
      <protection locked="0"/>
    </xf>
    <xf numFmtId="0" fontId="21" fillId="0" borderId="1" xfId="3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164" fontId="4" fillId="0" borderId="13" xfId="0" applyNumberFormat="1" applyFont="1" applyFill="1" applyBorder="1" applyAlignment="1" applyProtection="1">
      <alignment horizontal="center" vertical="center"/>
      <protection locked="0"/>
    </xf>
    <xf numFmtId="167" fontId="4" fillId="0" borderId="10" xfId="1" applyNumberFormat="1" applyFont="1" applyFill="1" applyBorder="1" applyAlignment="1" applyProtection="1">
      <alignment horizontal="center" vertical="center"/>
    </xf>
    <xf numFmtId="43" fontId="9" fillId="0" borderId="13" xfId="1" applyNumberFormat="1" applyFont="1" applyFill="1" applyBorder="1" applyAlignment="1" applyProtection="1">
      <alignment horizontal="center" vertical="center"/>
    </xf>
    <xf numFmtId="43" fontId="9" fillId="0" borderId="13" xfId="1" applyFont="1" applyFill="1" applyBorder="1" applyAlignment="1" applyProtection="1">
      <alignment horizontal="center" vertical="center"/>
      <protection locked="0"/>
    </xf>
    <xf numFmtId="43" fontId="9" fillId="0" borderId="13" xfId="1" applyFont="1" applyFill="1" applyBorder="1" applyAlignment="1" applyProtection="1">
      <alignment horizontal="center" vertical="center"/>
    </xf>
    <xf numFmtId="43" fontId="9" fillId="0" borderId="10" xfId="1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horizontal="center" vertical="center"/>
    </xf>
    <xf numFmtId="164" fontId="3" fillId="0" borderId="23" xfId="0" applyNumberFormat="1" applyFont="1" applyFill="1" applyBorder="1" applyAlignment="1" applyProtection="1">
      <alignment horizontal="center" vertical="center"/>
    </xf>
    <xf numFmtId="167" fontId="3" fillId="0" borderId="23" xfId="1" applyNumberFormat="1" applyFont="1" applyFill="1" applyBorder="1" applyAlignment="1" applyProtection="1">
      <alignment horizontal="center" vertical="center"/>
    </xf>
    <xf numFmtId="43" fontId="3" fillId="0" borderId="23" xfId="1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43" fontId="5" fillId="0" borderId="23" xfId="1" applyFont="1" applyFill="1" applyBorder="1" applyAlignment="1" applyProtection="1">
      <alignment horizontal="center" vertical="center"/>
      <protection locked="0"/>
    </xf>
    <xf numFmtId="43" fontId="5" fillId="0" borderId="23" xfId="1" applyFont="1" applyFill="1" applyBorder="1" applyAlignment="1" applyProtection="1">
      <alignment horizontal="center" vertical="center"/>
    </xf>
    <xf numFmtId="1" fontId="3" fillId="0" borderId="0" xfId="0" applyNumberFormat="1" applyFont="1" applyFill="1" applyAlignment="1" applyProtection="1">
      <alignment horizontal="center" vertical="center"/>
      <protection locked="0"/>
    </xf>
    <xf numFmtId="43" fontId="5" fillId="0" borderId="0" xfId="1" applyFont="1" applyFill="1" applyAlignment="1" applyProtection="1">
      <alignment horizontal="center" vertical="center"/>
    </xf>
    <xf numFmtId="166" fontId="4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horizontal="center" vertical="center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horizontal="left" vertical="center"/>
      <protection locked="0"/>
    </xf>
    <xf numFmtId="43" fontId="9" fillId="0" borderId="0" xfId="1" applyFont="1" applyFill="1" applyAlignment="1" applyProtection="1">
      <alignment horizontal="center" vertical="center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43" fontId="25" fillId="0" borderId="2" xfId="1" applyFont="1" applyFill="1" applyBorder="1" applyAlignment="1" applyProtection="1">
      <alignment horizontal="center" vertical="center"/>
      <protection locked="0"/>
    </xf>
    <xf numFmtId="43" fontId="25" fillId="0" borderId="1" xfId="1" applyFont="1" applyFill="1" applyBorder="1" applyAlignment="1" applyProtection="1">
      <alignment horizontal="center" vertical="center"/>
      <protection locked="0"/>
    </xf>
    <xf numFmtId="43" fontId="25" fillId="0" borderId="13" xfId="1" applyFont="1" applyFill="1" applyBorder="1" applyAlignment="1" applyProtection="1">
      <alignment horizontal="center" vertical="center"/>
      <protection locked="0"/>
    </xf>
    <xf numFmtId="43" fontId="26" fillId="0" borderId="23" xfId="1" applyFont="1" applyFill="1" applyBorder="1" applyAlignment="1" applyProtection="1">
      <alignment horizontal="center" vertical="center"/>
      <protection locked="0"/>
    </xf>
    <xf numFmtId="4" fontId="26" fillId="0" borderId="0" xfId="0" applyNumberFormat="1" applyFont="1" applyFill="1" applyAlignment="1" applyProtection="1">
      <alignment horizontal="center" vertical="center"/>
      <protection locked="0"/>
    </xf>
    <xf numFmtId="4" fontId="25" fillId="0" borderId="0" xfId="0" applyNumberFormat="1" applyFont="1" applyFill="1" applyAlignment="1" applyProtection="1">
      <alignment horizontal="center" vertical="center"/>
      <protection locked="0"/>
    </xf>
    <xf numFmtId="4" fontId="23" fillId="0" borderId="0" xfId="0" applyNumberFormat="1" applyFont="1" applyFill="1" applyAlignment="1" applyProtection="1">
      <alignment horizontal="center" vertical="center"/>
      <protection locked="0"/>
    </xf>
    <xf numFmtId="4" fontId="23" fillId="0" borderId="0" xfId="0" applyNumberFormat="1" applyFont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22" fillId="10" borderId="1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center" vertical="center"/>
    </xf>
    <xf numFmtId="0" fontId="27" fillId="0" borderId="0" xfId="0" applyFont="1" applyFill="1" applyAlignment="1" applyProtection="1">
      <alignment horizontal="center" vertical="center"/>
    </xf>
    <xf numFmtId="4" fontId="27" fillId="0" borderId="0" xfId="0" applyNumberFormat="1" applyFont="1" applyFill="1" applyAlignment="1" applyProtection="1">
      <alignment horizontal="center" vertical="center"/>
    </xf>
    <xf numFmtId="0" fontId="30" fillId="4" borderId="13" xfId="0" applyFont="1" applyFill="1" applyBorder="1" applyAlignment="1" applyProtection="1">
      <alignment horizontal="left" vertical="center"/>
    </xf>
    <xf numFmtId="0" fontId="31" fillId="4" borderId="13" xfId="0" applyFont="1" applyFill="1" applyBorder="1" applyAlignment="1" applyProtection="1">
      <alignment horizontal="center" vertical="center"/>
    </xf>
    <xf numFmtId="0" fontId="31" fillId="4" borderId="14" xfId="0" applyFont="1" applyFill="1" applyBorder="1" applyAlignment="1" applyProtection="1">
      <alignment horizontal="center" vertical="center"/>
    </xf>
    <xf numFmtId="0" fontId="31" fillId="4" borderId="3" xfId="0" applyFont="1" applyFill="1" applyBorder="1" applyAlignment="1" applyProtection="1">
      <alignment horizontal="center" vertical="center"/>
    </xf>
    <xf numFmtId="2" fontId="31" fillId="4" borderId="4" xfId="0" applyNumberFormat="1" applyFont="1" applyFill="1" applyBorder="1" applyAlignment="1" applyProtection="1">
      <alignment horizontal="right" vertical="center"/>
    </xf>
    <xf numFmtId="44" fontId="31" fillId="4" borderId="20" xfId="2" applyFont="1" applyFill="1" applyBorder="1" applyAlignment="1" applyProtection="1">
      <alignment horizontal="center" vertical="center"/>
    </xf>
    <xf numFmtId="44" fontId="31" fillId="4" borderId="13" xfId="2" applyFont="1" applyFill="1" applyBorder="1" applyAlignment="1" applyProtection="1">
      <alignment horizontal="center" vertical="center"/>
    </xf>
    <xf numFmtId="0" fontId="30" fillId="4" borderId="13" xfId="0" applyFont="1" applyFill="1" applyBorder="1" applyAlignment="1" applyProtection="1">
      <alignment horizontal="center" vertical="center"/>
    </xf>
    <xf numFmtId="0" fontId="30" fillId="4" borderId="14" xfId="0" applyFont="1" applyFill="1" applyBorder="1" applyAlignment="1" applyProtection="1">
      <alignment horizontal="center" vertical="center"/>
    </xf>
    <xf numFmtId="0" fontId="20" fillId="7" borderId="17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/>
      <protection locked="0"/>
    </xf>
    <xf numFmtId="0" fontId="9" fillId="0" borderId="4" xfId="0" applyFont="1" applyFill="1" applyBorder="1" applyAlignment="1" applyProtection="1">
      <protection locked="0"/>
    </xf>
    <xf numFmtId="0" fontId="9" fillId="0" borderId="4" xfId="0" applyFont="1" applyFill="1" applyBorder="1" applyAlignment="1" applyProtection="1">
      <alignment vertical="center"/>
      <protection locked="0"/>
    </xf>
    <xf numFmtId="0" fontId="22" fillId="10" borderId="4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 applyProtection="1">
      <alignment vertical="center"/>
      <protection locked="0"/>
    </xf>
    <xf numFmtId="3" fontId="29" fillId="6" borderId="0" xfId="0" applyNumberFormat="1" applyFont="1" applyFill="1" applyAlignment="1" applyProtection="1">
      <alignment horizontal="center" vertical="center"/>
      <protection locked="0"/>
    </xf>
    <xf numFmtId="4" fontId="24" fillId="2" borderId="13" xfId="0" applyNumberFormat="1" applyFont="1" applyFill="1" applyBorder="1" applyAlignment="1" applyProtection="1">
      <alignment horizontal="center" vertical="center" wrapText="1"/>
      <protection locked="0"/>
    </xf>
    <xf numFmtId="44" fontId="31" fillId="4" borderId="13" xfId="2" applyFont="1" applyFill="1" applyBorder="1" applyAlignment="1" applyProtection="1">
      <alignment horizontal="center" vertical="center"/>
      <protection locked="0"/>
    </xf>
    <xf numFmtId="43" fontId="17" fillId="6" borderId="1" xfId="1" applyFont="1" applyFill="1" applyBorder="1" applyAlignment="1" applyProtection="1">
      <alignment horizontal="center" vertical="center"/>
      <protection locked="0"/>
    </xf>
    <xf numFmtId="4" fontId="28" fillId="0" borderId="0" xfId="0" applyNumberFormat="1" applyFont="1" applyFill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65" fontId="4" fillId="11" borderId="1" xfId="0" applyNumberFormat="1" applyFont="1" applyFill="1" applyBorder="1" applyAlignment="1" applyProtection="1">
      <alignment horizontal="left" vertical="center"/>
    </xf>
    <xf numFmtId="1" fontId="3" fillId="5" borderId="0" xfId="0" applyNumberFormat="1" applyFont="1" applyFill="1" applyAlignment="1" applyProtection="1">
      <alignment horizontal="center" vertical="center"/>
    </xf>
    <xf numFmtId="1" fontId="32" fillId="0" borderId="0" xfId="0" applyNumberFormat="1" applyFont="1" applyFill="1" applyAlignment="1" applyProtection="1">
      <alignment horizontal="center" vertical="center"/>
      <protection locked="0"/>
    </xf>
    <xf numFmtId="49" fontId="13" fillId="0" borderId="0" xfId="0" applyNumberFormat="1" applyFont="1" applyFill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21" fillId="0" borderId="1" xfId="3" applyFont="1" applyFill="1" applyBorder="1" applyAlignment="1" applyProtection="1"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center" vertical="center"/>
      <protection locked="0"/>
    </xf>
    <xf numFmtId="0" fontId="21" fillId="10" borderId="1" xfId="3" applyFont="1" applyFill="1" applyBorder="1" applyAlignment="1" applyProtection="1">
      <alignment horizontal="left" vertical="center"/>
      <protection locked="0"/>
    </xf>
    <xf numFmtId="0" fontId="21" fillId="0" borderId="1" xfId="3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10" borderId="1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9" fillId="0" borderId="4" xfId="0" applyFont="1" applyFill="1" applyBorder="1" applyAlignment="1" applyProtection="1">
      <protection locked="0"/>
    </xf>
    <xf numFmtId="0" fontId="4" fillId="0" borderId="4" xfId="0" applyFont="1" applyFill="1" applyBorder="1" applyAlignment="1" applyProtection="1">
      <protection locked="0"/>
    </xf>
    <xf numFmtId="0" fontId="9" fillId="0" borderId="4" xfId="0" applyFont="1" applyFill="1" applyBorder="1" applyAlignment="1" applyProtection="1">
      <alignment vertical="center"/>
      <protection locked="0"/>
    </xf>
    <xf numFmtId="0" fontId="9" fillId="10" borderId="4" xfId="0" applyFont="1" applyFill="1" applyBorder="1" applyAlignment="1" applyProtection="1">
      <alignment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64" fontId="13" fillId="0" borderId="0" xfId="0" applyNumberFormat="1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164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9" fillId="0" borderId="4" xfId="0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 applyProtection="1">
      <protection locked="0"/>
    </xf>
    <xf numFmtId="0" fontId="21" fillId="0" borderId="2" xfId="3" applyFont="1" applyFill="1" applyBorder="1" applyAlignment="1" applyProtection="1">
      <alignment horizontal="left" vertical="center"/>
      <protection locked="0"/>
    </xf>
    <xf numFmtId="14" fontId="4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1" fontId="4" fillId="0" borderId="0" xfId="0" applyNumberFormat="1" applyFont="1" applyAlignment="1" applyProtection="1">
      <alignment horizontal="left" vertical="center"/>
    </xf>
    <xf numFmtId="4" fontId="33" fillId="0" borderId="0" xfId="0" applyNumberFormat="1" applyFont="1" applyFill="1" applyAlignment="1" applyProtection="1">
      <alignment horizontal="center" vertical="center"/>
    </xf>
    <xf numFmtId="4" fontId="33" fillId="0" borderId="0" xfId="0" quotePrefix="1" applyNumberFormat="1" applyFont="1" applyFill="1" applyAlignment="1" applyProtection="1">
      <alignment horizontal="left" vertical="center"/>
    </xf>
    <xf numFmtId="0" fontId="34" fillId="0" borderId="0" xfId="0" applyFont="1" applyFill="1" applyAlignment="1" applyProtection="1">
      <alignment horizontal="left" vertical="center"/>
      <protection locked="0"/>
    </xf>
    <xf numFmtId="4" fontId="31" fillId="0" borderId="0" xfId="0" applyNumberFormat="1" applyFont="1" applyFill="1" applyAlignment="1" applyProtection="1">
      <alignment horizontal="center" vertical="center"/>
      <protection locked="0"/>
    </xf>
    <xf numFmtId="4" fontId="33" fillId="0" borderId="0" xfId="0" applyNumberFormat="1" applyFont="1" applyFill="1" applyAlignment="1" applyProtection="1">
      <alignment horizontal="center"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27" fillId="0" borderId="0" xfId="0" applyFont="1" applyFill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CC00"/>
      <color rgb="FF00FFFF"/>
      <color rgb="FFFF00FF"/>
      <color rgb="FFCCFF33"/>
      <color rgb="FFFFFF66"/>
      <color rgb="FFFDC4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82176</xdr:rowOff>
    </xdr:from>
    <xdr:to>
      <xdr:col>8</xdr:col>
      <xdr:colOff>366059</xdr:colOff>
      <xdr:row>2</xdr:row>
      <xdr:rowOff>97119</xdr:rowOff>
    </xdr:to>
    <xdr:cxnSp macro="">
      <xdr:nvCxnSpPr>
        <xdr:cNvPr id="3" name="Straight Arrow Connector 2"/>
        <xdr:cNvCxnSpPr/>
      </xdr:nvCxnSpPr>
      <xdr:spPr>
        <a:xfrm flipV="1">
          <a:off x="6947647" y="463176"/>
          <a:ext cx="366059" cy="14943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25"/>
  <sheetViews>
    <sheetView tabSelected="1" zoomScaleNormal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K23" sqref="K23"/>
    </sheetView>
  </sheetViews>
  <sheetFormatPr defaultColWidth="9.109375" defaultRowHeight="13.8" x14ac:dyDescent="0.3"/>
  <cols>
    <col min="1" max="1" width="17.33203125" style="28" customWidth="1"/>
    <col min="2" max="2" width="16" style="29" bestFit="1" customWidth="1"/>
    <col min="3" max="3" width="10.33203125" style="29" customWidth="1"/>
    <col min="4" max="4" width="4.33203125" style="29" bestFit="1" customWidth="1"/>
    <col min="5" max="5" width="5.33203125" style="29" bestFit="1" customWidth="1"/>
    <col min="6" max="6" width="27.33203125" style="28" bestFit="1" customWidth="1"/>
    <col min="7" max="7" width="9.109375" style="30" customWidth="1"/>
    <col min="8" max="8" width="9.33203125" style="31" bestFit="1" customWidth="1"/>
    <col min="9" max="9" width="10.6640625" style="32" customWidth="1"/>
    <col min="10" max="10" width="10.6640625" style="23" customWidth="1"/>
    <col min="11" max="11" width="10.6640625" style="29" bestFit="1" customWidth="1"/>
    <col min="12" max="12" width="9.6640625" style="29" customWidth="1"/>
    <col min="13" max="14" width="9.6640625" style="33" customWidth="1"/>
    <col min="15" max="15" width="9.6640625" style="151" customWidth="1"/>
    <col min="16" max="16" width="9.6640625" style="33" customWidth="1"/>
    <col min="17" max="17" width="5.6640625" style="11" customWidth="1"/>
    <col min="18" max="19" width="5.6640625" style="12" customWidth="1"/>
    <col min="20" max="52" width="5.6640625" style="1" customWidth="1"/>
    <col min="53" max="53" width="5.5546875" style="7" customWidth="1"/>
    <col min="54" max="16384" width="9.109375" style="7"/>
  </cols>
  <sheetData>
    <row r="1" spans="1:53" s="6" customFormat="1" ht="15.6" x14ac:dyDescent="0.3">
      <c r="A1" s="34" t="s">
        <v>177</v>
      </c>
      <c r="B1" s="18"/>
      <c r="D1" s="230" t="s">
        <v>35</v>
      </c>
      <c r="E1" s="18"/>
      <c r="F1" s="18"/>
      <c r="G1" s="21"/>
      <c r="H1" s="22"/>
      <c r="I1" s="19"/>
      <c r="J1" s="23"/>
      <c r="K1" s="24"/>
      <c r="M1" s="24"/>
      <c r="N1" s="35" t="s">
        <v>47</v>
      </c>
      <c r="O1" s="175">
        <f>+BA5</f>
        <v>51</v>
      </c>
      <c r="P1" s="25" t="s">
        <v>176</v>
      </c>
      <c r="Q1" s="182">
        <f>+Q2-Q3</f>
        <v>5</v>
      </c>
      <c r="R1" s="182">
        <f t="shared" ref="R1:AQ1" si="0">+R2-R3</f>
        <v>28</v>
      </c>
      <c r="S1" s="182">
        <f t="shared" si="0"/>
        <v>28</v>
      </c>
      <c r="T1" s="182">
        <f t="shared" si="0"/>
        <v>95</v>
      </c>
      <c r="U1" s="182">
        <f t="shared" si="0"/>
        <v>43</v>
      </c>
      <c r="V1" s="182">
        <f t="shared" si="0"/>
        <v>40</v>
      </c>
      <c r="W1" s="182">
        <f t="shared" si="0"/>
        <v>40</v>
      </c>
      <c r="X1" s="182">
        <f t="shared" si="0"/>
        <v>40</v>
      </c>
      <c r="Y1" s="182">
        <f t="shared" si="0"/>
        <v>40</v>
      </c>
      <c r="Z1" s="182">
        <f t="shared" si="0"/>
        <v>40</v>
      </c>
      <c r="AA1" s="182">
        <f t="shared" si="0"/>
        <v>40</v>
      </c>
      <c r="AB1" s="182">
        <f t="shared" si="0"/>
        <v>40</v>
      </c>
      <c r="AC1" s="182">
        <f t="shared" si="0"/>
        <v>40</v>
      </c>
      <c r="AD1" s="182">
        <f t="shared" si="0"/>
        <v>40</v>
      </c>
      <c r="AE1" s="182">
        <f t="shared" si="0"/>
        <v>40</v>
      </c>
      <c r="AF1" s="182">
        <f t="shared" si="0"/>
        <v>40</v>
      </c>
      <c r="AG1" s="182">
        <f t="shared" si="0"/>
        <v>40</v>
      </c>
      <c r="AH1" s="182">
        <f t="shared" si="0"/>
        <v>40</v>
      </c>
      <c r="AI1" s="182">
        <f t="shared" si="0"/>
        <v>40</v>
      </c>
      <c r="AJ1" s="182">
        <f t="shared" si="0"/>
        <v>40</v>
      </c>
      <c r="AK1" s="182">
        <f t="shared" si="0"/>
        <v>40</v>
      </c>
      <c r="AL1" s="182">
        <f t="shared" si="0"/>
        <v>40</v>
      </c>
      <c r="AM1" s="182">
        <f t="shared" si="0"/>
        <v>40</v>
      </c>
      <c r="AN1" s="182">
        <f t="shared" si="0"/>
        <v>40</v>
      </c>
      <c r="AO1" s="182">
        <f t="shared" si="0"/>
        <v>40</v>
      </c>
      <c r="AP1" s="182">
        <f t="shared" si="0"/>
        <v>40</v>
      </c>
      <c r="AQ1" s="182">
        <f t="shared" si="0"/>
        <v>40</v>
      </c>
      <c r="AR1" s="9"/>
      <c r="AS1" s="9"/>
      <c r="AT1" s="9"/>
      <c r="AU1" s="9"/>
      <c r="AV1" s="9"/>
      <c r="AW1" s="9"/>
      <c r="AX1" s="9"/>
      <c r="AY1" s="9"/>
      <c r="AZ1" s="9"/>
    </row>
    <row r="2" spans="1:53" s="6" customFormat="1" ht="14.4" thickBot="1" x14ac:dyDescent="0.35">
      <c r="A2" s="34" t="s">
        <v>32</v>
      </c>
      <c r="B2" s="20"/>
      <c r="D2" s="34" t="s">
        <v>110</v>
      </c>
      <c r="E2" s="19"/>
      <c r="F2" s="18"/>
      <c r="G2" s="21"/>
      <c r="H2" s="22"/>
      <c r="I2" s="21"/>
      <c r="J2" s="23"/>
      <c r="K2" s="26"/>
      <c r="L2" s="20"/>
      <c r="M2" s="25"/>
      <c r="N2" s="25"/>
      <c r="O2" s="151"/>
      <c r="P2" s="27" t="s">
        <v>34</v>
      </c>
      <c r="Q2" s="90">
        <v>20</v>
      </c>
      <c r="R2" s="91">
        <v>55</v>
      </c>
      <c r="S2" s="91">
        <v>65</v>
      </c>
      <c r="T2" s="91">
        <v>95</v>
      </c>
      <c r="U2" s="91">
        <v>85</v>
      </c>
      <c r="V2" s="91">
        <v>80</v>
      </c>
      <c r="W2" s="91">
        <v>80</v>
      </c>
      <c r="X2" s="91">
        <v>80</v>
      </c>
      <c r="Y2" s="91">
        <v>80</v>
      </c>
      <c r="Z2" s="91">
        <v>80</v>
      </c>
      <c r="AA2" s="91">
        <v>80</v>
      </c>
      <c r="AB2" s="91">
        <v>80</v>
      </c>
      <c r="AC2" s="91">
        <v>80</v>
      </c>
      <c r="AD2" s="91">
        <v>80</v>
      </c>
      <c r="AE2" s="91">
        <v>80</v>
      </c>
      <c r="AF2" s="91">
        <v>80</v>
      </c>
      <c r="AG2" s="91">
        <v>80</v>
      </c>
      <c r="AH2" s="91">
        <v>80</v>
      </c>
      <c r="AI2" s="91">
        <v>80</v>
      </c>
      <c r="AJ2" s="91">
        <v>80</v>
      </c>
      <c r="AK2" s="91">
        <v>80</v>
      </c>
      <c r="AL2" s="91">
        <v>80</v>
      </c>
      <c r="AM2" s="91">
        <v>80</v>
      </c>
      <c r="AN2" s="91">
        <v>80</v>
      </c>
      <c r="AO2" s="92">
        <v>80</v>
      </c>
      <c r="AP2" s="92">
        <v>80</v>
      </c>
      <c r="AQ2" s="92">
        <v>80</v>
      </c>
      <c r="AR2" s="238" t="s">
        <v>50</v>
      </c>
      <c r="AS2" s="239"/>
      <c r="AT2" s="239"/>
      <c r="AU2" s="239"/>
      <c r="AV2" s="239"/>
      <c r="AW2" s="239"/>
      <c r="AX2" s="239"/>
      <c r="AY2" s="239"/>
      <c r="AZ2" s="240"/>
    </row>
    <row r="3" spans="1:53" s="6" customFormat="1" ht="14.4" thickBot="1" x14ac:dyDescent="0.35">
      <c r="A3" s="34" t="s">
        <v>33</v>
      </c>
      <c r="B3" s="20"/>
      <c r="D3" s="34" t="s">
        <v>51</v>
      </c>
      <c r="E3" s="18"/>
      <c r="F3" s="18"/>
      <c r="G3" s="21"/>
      <c r="H3" s="36">
        <v>41160</v>
      </c>
      <c r="I3" s="39"/>
      <c r="J3" s="40" t="s">
        <v>111</v>
      </c>
      <c r="N3" s="25"/>
      <c r="O3" s="151"/>
      <c r="P3" s="27" t="s">
        <v>43</v>
      </c>
      <c r="Q3" s="93">
        <v>15</v>
      </c>
      <c r="R3" s="94">
        <v>27</v>
      </c>
      <c r="S3" s="94">
        <v>37</v>
      </c>
      <c r="T3" s="94">
        <v>0</v>
      </c>
      <c r="U3" s="94">
        <v>42</v>
      </c>
      <c r="V3" s="94">
        <v>40</v>
      </c>
      <c r="W3" s="94">
        <v>40</v>
      </c>
      <c r="X3" s="94">
        <v>40</v>
      </c>
      <c r="Y3" s="94">
        <v>40</v>
      </c>
      <c r="Z3" s="94">
        <v>40</v>
      </c>
      <c r="AA3" s="94">
        <v>40</v>
      </c>
      <c r="AB3" s="94">
        <v>40</v>
      </c>
      <c r="AC3" s="94">
        <v>40</v>
      </c>
      <c r="AD3" s="94">
        <v>40</v>
      </c>
      <c r="AE3" s="94">
        <v>40</v>
      </c>
      <c r="AF3" s="94">
        <v>40</v>
      </c>
      <c r="AG3" s="94">
        <v>40</v>
      </c>
      <c r="AH3" s="94">
        <v>40</v>
      </c>
      <c r="AI3" s="94">
        <v>40</v>
      </c>
      <c r="AJ3" s="94">
        <v>40</v>
      </c>
      <c r="AK3" s="94">
        <v>40</v>
      </c>
      <c r="AL3" s="94">
        <v>40</v>
      </c>
      <c r="AM3" s="94">
        <v>40</v>
      </c>
      <c r="AN3" s="94">
        <v>40</v>
      </c>
      <c r="AO3" s="95">
        <v>40</v>
      </c>
      <c r="AP3" s="95">
        <v>40</v>
      </c>
      <c r="AQ3" s="95">
        <v>40</v>
      </c>
      <c r="AR3" s="2"/>
      <c r="AS3" s="3"/>
      <c r="AT3" s="3"/>
      <c r="AU3" s="4" t="s">
        <v>117</v>
      </c>
      <c r="AV3" s="4" t="s">
        <v>116</v>
      </c>
      <c r="AW3" s="4" t="s">
        <v>48</v>
      </c>
      <c r="AX3" s="4" t="s">
        <v>45</v>
      </c>
      <c r="AY3" s="16"/>
      <c r="AZ3" s="5"/>
    </row>
    <row r="4" spans="1:53" s="8" customFormat="1" ht="24.6" thickBot="1" x14ac:dyDescent="0.35">
      <c r="A4" s="83" t="s">
        <v>0</v>
      </c>
      <c r="B4" s="83" t="s">
        <v>1</v>
      </c>
      <c r="C4" s="83" t="s">
        <v>2</v>
      </c>
      <c r="D4" s="83" t="s">
        <v>3</v>
      </c>
      <c r="E4" s="83" t="s">
        <v>4</v>
      </c>
      <c r="F4" s="83" t="s">
        <v>5</v>
      </c>
      <c r="G4" s="84" t="s">
        <v>94</v>
      </c>
      <c r="H4" s="85" t="s">
        <v>8</v>
      </c>
      <c r="I4" s="96" t="s">
        <v>9</v>
      </c>
      <c r="J4" s="86" t="s">
        <v>6</v>
      </c>
      <c r="K4" s="83" t="s">
        <v>106</v>
      </c>
      <c r="L4" s="83" t="s">
        <v>31</v>
      </c>
      <c r="M4" s="87" t="s">
        <v>7</v>
      </c>
      <c r="N4" s="87" t="s">
        <v>99</v>
      </c>
      <c r="O4" s="176" t="s">
        <v>101</v>
      </c>
      <c r="P4" s="87" t="s">
        <v>102</v>
      </c>
      <c r="Q4" s="88" t="s">
        <v>12</v>
      </c>
      <c r="R4" s="88" t="s">
        <v>95</v>
      </c>
      <c r="S4" s="89" t="s">
        <v>11</v>
      </c>
      <c r="T4" s="180" t="s">
        <v>26</v>
      </c>
      <c r="U4" s="180" t="s">
        <v>27</v>
      </c>
      <c r="V4" s="180" t="s">
        <v>25</v>
      </c>
      <c r="W4" s="180" t="s">
        <v>96</v>
      </c>
      <c r="X4" s="180" t="s">
        <v>97</v>
      </c>
      <c r="Y4" s="180" t="s">
        <v>24</v>
      </c>
      <c r="Z4" s="180" t="s">
        <v>23</v>
      </c>
      <c r="AA4" s="180" t="s">
        <v>30</v>
      </c>
      <c r="AB4" s="180" t="s">
        <v>22</v>
      </c>
      <c r="AC4" s="180" t="s">
        <v>21</v>
      </c>
      <c r="AD4" s="180" t="s">
        <v>20</v>
      </c>
      <c r="AE4" s="180" t="s">
        <v>19</v>
      </c>
      <c r="AF4" s="180" t="s">
        <v>18</v>
      </c>
      <c r="AG4" s="180" t="s">
        <v>17</v>
      </c>
      <c r="AH4" s="180" t="s">
        <v>165</v>
      </c>
      <c r="AI4" s="180" t="s">
        <v>16</v>
      </c>
      <c r="AJ4" s="180" t="s">
        <v>28</v>
      </c>
      <c r="AK4" s="180" t="s">
        <v>15</v>
      </c>
      <c r="AL4" s="180" t="s">
        <v>29</v>
      </c>
      <c r="AM4" s="180" t="s">
        <v>98</v>
      </c>
      <c r="AN4" s="180" t="s">
        <v>14</v>
      </c>
      <c r="AO4" s="181" t="s">
        <v>13</v>
      </c>
      <c r="AP4" s="181" t="s">
        <v>41</v>
      </c>
      <c r="AQ4" s="181" t="s">
        <v>41</v>
      </c>
      <c r="AR4" s="13" t="s">
        <v>37</v>
      </c>
      <c r="AS4" s="4" t="s">
        <v>44</v>
      </c>
      <c r="AT4" s="4" t="s">
        <v>107</v>
      </c>
      <c r="AU4" s="4" t="s">
        <v>107</v>
      </c>
      <c r="AV4" s="4" t="s">
        <v>115</v>
      </c>
      <c r="AW4" s="4" t="s">
        <v>49</v>
      </c>
      <c r="AX4" s="4" t="s">
        <v>46</v>
      </c>
      <c r="AY4" s="16" t="s">
        <v>100</v>
      </c>
      <c r="AZ4" s="14" t="s">
        <v>41</v>
      </c>
      <c r="BA4" s="8" t="s">
        <v>166</v>
      </c>
    </row>
    <row r="5" spans="1:53" s="169" customFormat="1" ht="14.4" thickBot="1" x14ac:dyDescent="0.35">
      <c r="A5" s="160" t="s">
        <v>36</v>
      </c>
      <c r="B5" s="161" t="s">
        <v>103</v>
      </c>
      <c r="C5" s="161" t="s">
        <v>103</v>
      </c>
      <c r="D5" s="161" t="s">
        <v>104</v>
      </c>
      <c r="E5" s="161" t="s">
        <v>103</v>
      </c>
      <c r="F5" s="161" t="s">
        <v>103</v>
      </c>
      <c r="G5" s="162">
        <f t="shared" ref="G5:AZ5" si="1">+G307</f>
        <v>380</v>
      </c>
      <c r="H5" s="163" t="s">
        <v>113</v>
      </c>
      <c r="I5" s="164">
        <f>+I308</f>
        <v>175.75068493150684</v>
      </c>
      <c r="J5" s="165">
        <f t="shared" si="1"/>
        <v>2315</v>
      </c>
      <c r="K5" s="161" t="s">
        <v>103</v>
      </c>
      <c r="L5" s="166">
        <f t="shared" si="1"/>
        <v>515</v>
      </c>
      <c r="M5" s="166">
        <f t="shared" si="1"/>
        <v>81.009999999999991</v>
      </c>
      <c r="N5" s="166">
        <f t="shared" si="1"/>
        <v>1921.01</v>
      </c>
      <c r="O5" s="177">
        <f t="shared" si="1"/>
        <v>3776.01</v>
      </c>
      <c r="P5" s="166">
        <f t="shared" si="1"/>
        <v>-1855</v>
      </c>
      <c r="Q5" s="167">
        <f t="shared" si="1"/>
        <v>0</v>
      </c>
      <c r="R5" s="167">
        <f t="shared" si="1"/>
        <v>0</v>
      </c>
      <c r="S5" s="167">
        <f t="shared" si="1"/>
        <v>1</v>
      </c>
      <c r="T5" s="167">
        <f t="shared" si="1"/>
        <v>21</v>
      </c>
      <c r="U5" s="167">
        <f t="shared" si="1"/>
        <v>3</v>
      </c>
      <c r="V5" s="167">
        <f t="shared" si="1"/>
        <v>0</v>
      </c>
      <c r="W5" s="167">
        <f t="shared" si="1"/>
        <v>0</v>
      </c>
      <c r="X5" s="167">
        <f t="shared" si="1"/>
        <v>0</v>
      </c>
      <c r="Y5" s="167">
        <f t="shared" si="1"/>
        <v>0</v>
      </c>
      <c r="Z5" s="167">
        <f t="shared" si="1"/>
        <v>0</v>
      </c>
      <c r="AA5" s="167">
        <f t="shared" si="1"/>
        <v>0</v>
      </c>
      <c r="AB5" s="167">
        <f t="shared" si="1"/>
        <v>0</v>
      </c>
      <c r="AC5" s="167">
        <f t="shared" si="1"/>
        <v>0</v>
      </c>
      <c r="AD5" s="167">
        <f t="shared" si="1"/>
        <v>0</v>
      </c>
      <c r="AE5" s="167">
        <f t="shared" si="1"/>
        <v>0</v>
      </c>
      <c r="AF5" s="167">
        <f t="shared" si="1"/>
        <v>0</v>
      </c>
      <c r="AG5" s="167">
        <f t="shared" si="1"/>
        <v>0</v>
      </c>
      <c r="AH5" s="167">
        <f t="shared" si="1"/>
        <v>0</v>
      </c>
      <c r="AI5" s="167">
        <f t="shared" si="1"/>
        <v>0</v>
      </c>
      <c r="AJ5" s="167">
        <f t="shared" si="1"/>
        <v>0</v>
      </c>
      <c r="AK5" s="167">
        <f t="shared" si="1"/>
        <v>0</v>
      </c>
      <c r="AL5" s="167">
        <f t="shared" si="1"/>
        <v>0</v>
      </c>
      <c r="AM5" s="167">
        <f t="shared" si="1"/>
        <v>0</v>
      </c>
      <c r="AN5" s="167">
        <f t="shared" si="1"/>
        <v>0</v>
      </c>
      <c r="AO5" s="167">
        <f t="shared" si="1"/>
        <v>0</v>
      </c>
      <c r="AP5" s="167">
        <f t="shared" ref="AP5:AQ5" si="2">+AP307</f>
        <v>0</v>
      </c>
      <c r="AQ5" s="167">
        <f t="shared" si="2"/>
        <v>0</v>
      </c>
      <c r="AR5" s="167">
        <f t="shared" si="1"/>
        <v>1</v>
      </c>
      <c r="AS5" s="167">
        <f>+AS307</f>
        <v>2</v>
      </c>
      <c r="AT5" s="167">
        <f t="shared" ref="AT5:AV5" si="3">+AT307</f>
        <v>27</v>
      </c>
      <c r="AU5" s="167">
        <f t="shared" si="3"/>
        <v>0</v>
      </c>
      <c r="AV5" s="167">
        <f t="shared" si="3"/>
        <v>1</v>
      </c>
      <c r="AW5" s="167">
        <f t="shared" si="1"/>
        <v>2</v>
      </c>
      <c r="AX5" s="167">
        <f t="shared" si="1"/>
        <v>3</v>
      </c>
      <c r="AY5" s="167">
        <f t="shared" si="1"/>
        <v>2</v>
      </c>
      <c r="AZ5" s="168">
        <f t="shared" si="1"/>
        <v>13</v>
      </c>
      <c r="BA5" s="103">
        <f>SUM(AR5:AZ5)</f>
        <v>51</v>
      </c>
    </row>
    <row r="6" spans="1:53" s="37" customFormat="1" x14ac:dyDescent="0.3">
      <c r="A6" s="38" t="s">
        <v>109</v>
      </c>
      <c r="B6" s="99"/>
      <c r="C6" s="99"/>
      <c r="D6" s="99"/>
      <c r="E6" s="99"/>
      <c r="F6" s="99"/>
      <c r="G6" s="99"/>
      <c r="H6" s="100"/>
      <c r="I6" s="100"/>
      <c r="J6" s="101"/>
      <c r="K6" s="99"/>
      <c r="L6" s="102"/>
      <c r="M6" s="102"/>
      <c r="N6" s="102"/>
      <c r="O6" s="178"/>
      <c r="P6" s="102"/>
      <c r="Q6" s="98"/>
      <c r="R6" s="98"/>
      <c r="S6" s="97">
        <f>+S309-S307</f>
        <v>2</v>
      </c>
      <c r="T6" s="97">
        <f t="shared" ref="T6:AO6" si="4">+T309-T307</f>
        <v>13</v>
      </c>
      <c r="U6" s="97">
        <f t="shared" si="4"/>
        <v>9</v>
      </c>
      <c r="V6" s="97">
        <f t="shared" si="4"/>
        <v>12</v>
      </c>
      <c r="W6" s="97">
        <f t="shared" si="4"/>
        <v>12</v>
      </c>
      <c r="X6" s="97">
        <f t="shared" si="4"/>
        <v>12</v>
      </c>
      <c r="Y6" s="97">
        <f t="shared" si="4"/>
        <v>12</v>
      </c>
      <c r="Z6" s="97">
        <f t="shared" si="4"/>
        <v>12</v>
      </c>
      <c r="AA6" s="97">
        <f t="shared" si="4"/>
        <v>12</v>
      </c>
      <c r="AB6" s="97">
        <f t="shared" si="4"/>
        <v>12</v>
      </c>
      <c r="AC6" s="97">
        <f t="shared" si="4"/>
        <v>12</v>
      </c>
      <c r="AD6" s="97">
        <f t="shared" si="4"/>
        <v>12</v>
      </c>
      <c r="AE6" s="97">
        <f t="shared" si="4"/>
        <v>12</v>
      </c>
      <c r="AF6" s="97">
        <f t="shared" si="4"/>
        <v>12</v>
      </c>
      <c r="AG6" s="97">
        <f t="shared" si="4"/>
        <v>8</v>
      </c>
      <c r="AH6" s="97">
        <f t="shared" si="4"/>
        <v>8</v>
      </c>
      <c r="AI6" s="97">
        <f t="shared" si="4"/>
        <v>12</v>
      </c>
      <c r="AJ6" s="97">
        <f t="shared" si="4"/>
        <v>4</v>
      </c>
      <c r="AK6" s="97">
        <f t="shared" si="4"/>
        <v>5</v>
      </c>
      <c r="AL6" s="97">
        <f t="shared" si="4"/>
        <v>4</v>
      </c>
      <c r="AM6" s="97">
        <f t="shared" si="4"/>
        <v>2</v>
      </c>
      <c r="AN6" s="97">
        <f t="shared" si="4"/>
        <v>6</v>
      </c>
      <c r="AO6" s="97">
        <f t="shared" si="4"/>
        <v>6</v>
      </c>
      <c r="AP6" s="97">
        <f t="shared" ref="AP6:AQ6" si="5">+AP309-AP307</f>
        <v>6</v>
      </c>
      <c r="AQ6" s="97">
        <f t="shared" si="5"/>
        <v>6</v>
      </c>
      <c r="AR6" s="98"/>
      <c r="AS6" s="98"/>
      <c r="AT6" s="98"/>
      <c r="AU6" s="98"/>
      <c r="AV6" s="98"/>
      <c r="AW6" s="98"/>
      <c r="AX6" s="98"/>
      <c r="AY6" s="98"/>
      <c r="AZ6" s="98"/>
    </row>
    <row r="7" spans="1:53" s="81" customFormat="1" ht="10.199999999999999" customHeight="1" x14ac:dyDescent="0.2">
      <c r="A7" s="207" t="s">
        <v>52</v>
      </c>
      <c r="B7" s="194" t="s">
        <v>53</v>
      </c>
      <c r="C7" s="202" t="s">
        <v>54</v>
      </c>
      <c r="D7" s="195" t="s">
        <v>55</v>
      </c>
      <c r="E7" s="195">
        <v>58103</v>
      </c>
      <c r="F7" s="189" t="s">
        <v>56</v>
      </c>
      <c r="G7" s="186">
        <v>275</v>
      </c>
      <c r="H7" s="190">
        <v>30986</v>
      </c>
      <c r="I7" s="104">
        <f t="shared" ref="I7:I38" si="6">IF($H7 = 0,0,DATEDIF($H7,$H$3,"D"))</f>
        <v>10174</v>
      </c>
      <c r="J7" s="105">
        <f t="shared" ref="J7:J38" si="7">((Q7*$Q$2)+(R7*$R$2)+(S7*$S$2)+(T7*$T$2)+(U7*$U$2)+(V7*$V$2)+(W7*$W$2)+(X7*$X$2)+(Y7*$Y$2)+(Z7*$Z$2)+(AA7*$AA$2)+(AB7*$AB$2)+(AC7*$AC$2)+(AD7*$AD$2)+(AE7*$AE$2)+(AF7*$AF$2)+(AG7*$AG$2)+(AH7*$AH$2)+(AI7*$AI$2)+(AJ7*$AJ$2)+(AK7*$AK$2)+(AL7*$AL$2)+(AM7*$AM$2)+(AN7*$AN$2)+(AO7*$AO$2))</f>
        <v>95</v>
      </c>
      <c r="K7" s="42" t="s">
        <v>107</v>
      </c>
      <c r="L7" s="106"/>
      <c r="M7" s="106"/>
      <c r="N7" s="107">
        <f t="shared" ref="N7:N38" si="8">+J7-L7+M7</f>
        <v>95</v>
      </c>
      <c r="O7" s="144">
        <v>95</v>
      </c>
      <c r="P7" s="107">
        <f t="shared" ref="P7:P38" si="9">+N7-O7</f>
        <v>0</v>
      </c>
      <c r="Q7" s="15">
        <v>0</v>
      </c>
      <c r="R7" s="42">
        <v>0</v>
      </c>
      <c r="S7" s="42">
        <v>0</v>
      </c>
      <c r="T7" s="42">
        <v>1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2">
        <v>0</v>
      </c>
      <c r="AG7" s="42">
        <v>0</v>
      </c>
      <c r="AH7" s="42">
        <v>0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3">
        <v>0</v>
      </c>
      <c r="AP7" s="43">
        <v>0</v>
      </c>
      <c r="AQ7" s="43">
        <v>0</v>
      </c>
      <c r="AR7" s="44">
        <f t="shared" ref="AR7:AR38" si="10">IF($K7="Child Under 6",1,0)</f>
        <v>0</v>
      </c>
      <c r="AS7" s="41">
        <f t="shared" ref="AS7:AS38" si="11">IF($K7="Kid Under 17",1,0)</f>
        <v>0</v>
      </c>
      <c r="AT7" s="41">
        <f t="shared" ref="AT7:AT38" si="12">IF($K7="Addict",1,0)</f>
        <v>1</v>
      </c>
      <c r="AU7" s="41">
        <f t="shared" ref="AU7:AU38" si="13">IF($K7="Non-Addict",1,0)</f>
        <v>0</v>
      </c>
      <c r="AV7" s="41">
        <f t="shared" ref="AV7:AV38" si="14">IF($K7="Free Reg Certificate",1,0)</f>
        <v>0</v>
      </c>
      <c r="AW7" s="41">
        <f t="shared" ref="AW7:AW38" si="15">IF($K7="Newcomer",1,0)</f>
        <v>0</v>
      </c>
      <c r="AX7" s="41">
        <f t="shared" ref="AX7:AX38" si="16">IF($K7="Committee",1,0)</f>
        <v>0</v>
      </c>
      <c r="AY7" s="41">
        <f t="shared" ref="AY7:AY38" si="17">IF($K7="Speaker",1,0)</f>
        <v>0</v>
      </c>
      <c r="AZ7" s="45">
        <f t="shared" ref="AZ7:AZ38" si="18">IF($K7="Other",1,0)</f>
        <v>0</v>
      </c>
    </row>
    <row r="8" spans="1:53" s="81" customFormat="1" ht="10.199999999999999" x14ac:dyDescent="0.2">
      <c r="A8" s="205" t="s">
        <v>57</v>
      </c>
      <c r="B8" s="191" t="s">
        <v>58</v>
      </c>
      <c r="C8" s="201" t="s">
        <v>59</v>
      </c>
      <c r="D8" s="192" t="s">
        <v>55</v>
      </c>
      <c r="E8" s="192">
        <v>58078</v>
      </c>
      <c r="F8" s="193" t="s">
        <v>60</v>
      </c>
      <c r="G8" s="186">
        <v>0</v>
      </c>
      <c r="H8" s="190">
        <v>37075</v>
      </c>
      <c r="I8" s="104">
        <f t="shared" si="6"/>
        <v>4085</v>
      </c>
      <c r="J8" s="109">
        <f t="shared" si="7"/>
        <v>95</v>
      </c>
      <c r="K8" s="48" t="s">
        <v>107</v>
      </c>
      <c r="L8" s="110"/>
      <c r="M8" s="110">
        <v>10</v>
      </c>
      <c r="N8" s="111">
        <f t="shared" si="8"/>
        <v>105</v>
      </c>
      <c r="O8" s="145">
        <v>105</v>
      </c>
      <c r="P8" s="107">
        <f t="shared" si="9"/>
        <v>0</v>
      </c>
      <c r="Q8" s="10">
        <v>0</v>
      </c>
      <c r="R8" s="48">
        <v>0</v>
      </c>
      <c r="S8" s="48">
        <v>0</v>
      </c>
      <c r="T8" s="48">
        <v>1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0</v>
      </c>
      <c r="AO8" s="49">
        <v>0</v>
      </c>
      <c r="AP8" s="49">
        <v>0</v>
      </c>
      <c r="AQ8" s="49">
        <v>0</v>
      </c>
      <c r="AR8" s="50">
        <f t="shared" si="10"/>
        <v>0</v>
      </c>
      <c r="AS8" s="41">
        <f t="shared" si="11"/>
        <v>0</v>
      </c>
      <c r="AT8" s="41">
        <f t="shared" si="12"/>
        <v>1</v>
      </c>
      <c r="AU8" s="41">
        <f t="shared" si="13"/>
        <v>0</v>
      </c>
      <c r="AV8" s="41">
        <f t="shared" si="14"/>
        <v>0</v>
      </c>
      <c r="AW8" s="47">
        <f t="shared" si="15"/>
        <v>0</v>
      </c>
      <c r="AX8" s="47">
        <f t="shared" si="16"/>
        <v>0</v>
      </c>
      <c r="AY8" s="41">
        <f t="shared" si="17"/>
        <v>0</v>
      </c>
      <c r="AZ8" s="51">
        <f t="shared" si="18"/>
        <v>0</v>
      </c>
    </row>
    <row r="9" spans="1:53" s="81" customFormat="1" ht="10.199999999999999" x14ac:dyDescent="0.2">
      <c r="A9" s="206" t="s">
        <v>61</v>
      </c>
      <c r="B9" s="194" t="s">
        <v>62</v>
      </c>
      <c r="C9" s="202" t="s">
        <v>63</v>
      </c>
      <c r="D9" s="195" t="s">
        <v>55</v>
      </c>
      <c r="E9" s="195">
        <v>55805</v>
      </c>
      <c r="F9" s="189"/>
      <c r="G9" s="186">
        <v>105</v>
      </c>
      <c r="H9" s="108"/>
      <c r="I9" s="104">
        <f t="shared" si="6"/>
        <v>0</v>
      </c>
      <c r="J9" s="109">
        <f t="shared" si="7"/>
        <v>0</v>
      </c>
      <c r="K9" s="48" t="s">
        <v>40</v>
      </c>
      <c r="L9" s="110">
        <v>40</v>
      </c>
      <c r="M9" s="110"/>
      <c r="N9" s="111"/>
      <c r="O9" s="145">
        <v>40</v>
      </c>
      <c r="P9" s="107">
        <f t="shared" si="9"/>
        <v>-40</v>
      </c>
      <c r="Q9" s="10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9">
        <v>0</v>
      </c>
      <c r="AP9" s="49">
        <v>0</v>
      </c>
      <c r="AQ9" s="49">
        <v>0</v>
      </c>
      <c r="AR9" s="50">
        <f t="shared" si="10"/>
        <v>0</v>
      </c>
      <c r="AS9" s="41">
        <f t="shared" si="11"/>
        <v>0</v>
      </c>
      <c r="AT9" s="41">
        <f t="shared" si="12"/>
        <v>0</v>
      </c>
      <c r="AU9" s="41">
        <f t="shared" si="13"/>
        <v>0</v>
      </c>
      <c r="AV9" s="41">
        <f t="shared" si="14"/>
        <v>0</v>
      </c>
      <c r="AW9" s="47">
        <f t="shared" si="15"/>
        <v>1</v>
      </c>
      <c r="AX9" s="47">
        <f t="shared" si="16"/>
        <v>0</v>
      </c>
      <c r="AY9" s="41">
        <f t="shared" si="17"/>
        <v>0</v>
      </c>
      <c r="AZ9" s="51">
        <f t="shared" si="18"/>
        <v>0</v>
      </c>
    </row>
    <row r="10" spans="1:53" s="81" customFormat="1" ht="10.199999999999999" x14ac:dyDescent="0.3">
      <c r="A10" s="207" t="s">
        <v>64</v>
      </c>
      <c r="B10" s="194" t="s">
        <v>65</v>
      </c>
      <c r="C10" s="202" t="s">
        <v>66</v>
      </c>
      <c r="D10" s="195" t="s">
        <v>55</v>
      </c>
      <c r="E10" s="195">
        <v>56560</v>
      </c>
      <c r="F10" s="194"/>
      <c r="G10" s="186">
        <v>0</v>
      </c>
      <c r="H10" s="190">
        <v>31952</v>
      </c>
      <c r="I10" s="104">
        <f t="shared" si="6"/>
        <v>9208</v>
      </c>
      <c r="J10" s="109">
        <f t="shared" si="7"/>
        <v>95</v>
      </c>
      <c r="K10" s="48" t="s">
        <v>107</v>
      </c>
      <c r="L10" s="110"/>
      <c r="M10" s="110"/>
      <c r="N10" s="111">
        <f t="shared" si="8"/>
        <v>95</v>
      </c>
      <c r="O10" s="145">
        <v>95</v>
      </c>
      <c r="P10" s="107">
        <f t="shared" si="9"/>
        <v>0</v>
      </c>
      <c r="Q10" s="10">
        <v>0</v>
      </c>
      <c r="R10" s="48">
        <v>0</v>
      </c>
      <c r="S10" s="48">
        <v>0</v>
      </c>
      <c r="T10" s="48">
        <v>1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9">
        <v>0</v>
      </c>
      <c r="AP10" s="49">
        <v>0</v>
      </c>
      <c r="AQ10" s="49">
        <v>0</v>
      </c>
      <c r="AR10" s="50">
        <f t="shared" si="10"/>
        <v>0</v>
      </c>
      <c r="AS10" s="41">
        <f t="shared" si="11"/>
        <v>0</v>
      </c>
      <c r="AT10" s="41">
        <f t="shared" si="12"/>
        <v>1</v>
      </c>
      <c r="AU10" s="41">
        <f t="shared" si="13"/>
        <v>0</v>
      </c>
      <c r="AV10" s="41">
        <f t="shared" si="14"/>
        <v>0</v>
      </c>
      <c r="AW10" s="47">
        <f t="shared" si="15"/>
        <v>0</v>
      </c>
      <c r="AX10" s="47">
        <f t="shared" si="16"/>
        <v>0</v>
      </c>
      <c r="AY10" s="41">
        <f t="shared" si="17"/>
        <v>0</v>
      </c>
      <c r="AZ10" s="51">
        <f t="shared" si="18"/>
        <v>0</v>
      </c>
    </row>
    <row r="11" spans="1:53" s="81" customFormat="1" ht="10.199999999999999" customHeight="1" x14ac:dyDescent="0.2">
      <c r="A11" s="206" t="s">
        <v>67</v>
      </c>
      <c r="B11" s="194"/>
      <c r="C11" s="202"/>
      <c r="D11" s="195"/>
      <c r="E11" s="195"/>
      <c r="F11" s="199" t="s">
        <v>68</v>
      </c>
      <c r="G11" s="186">
        <v>0</v>
      </c>
      <c r="H11" s="190">
        <v>40952</v>
      </c>
      <c r="I11" s="104">
        <f t="shared" si="6"/>
        <v>208</v>
      </c>
      <c r="J11" s="109">
        <f t="shared" si="7"/>
        <v>95</v>
      </c>
      <c r="K11" s="48" t="s">
        <v>107</v>
      </c>
      <c r="L11" s="110"/>
      <c r="M11" s="110"/>
      <c r="N11" s="111">
        <f t="shared" si="8"/>
        <v>95</v>
      </c>
      <c r="O11" s="145">
        <v>95</v>
      </c>
      <c r="P11" s="107">
        <f t="shared" si="9"/>
        <v>0</v>
      </c>
      <c r="Q11" s="10">
        <v>0</v>
      </c>
      <c r="R11" s="48">
        <v>0</v>
      </c>
      <c r="S11" s="48">
        <v>0</v>
      </c>
      <c r="T11" s="48">
        <v>1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9">
        <v>0</v>
      </c>
      <c r="AP11" s="49">
        <v>0</v>
      </c>
      <c r="AQ11" s="49">
        <v>0</v>
      </c>
      <c r="AR11" s="50">
        <f t="shared" si="10"/>
        <v>0</v>
      </c>
      <c r="AS11" s="41">
        <f t="shared" si="11"/>
        <v>0</v>
      </c>
      <c r="AT11" s="41">
        <f t="shared" si="12"/>
        <v>1</v>
      </c>
      <c r="AU11" s="41">
        <f t="shared" si="13"/>
        <v>0</v>
      </c>
      <c r="AV11" s="41">
        <f t="shared" si="14"/>
        <v>0</v>
      </c>
      <c r="AW11" s="47">
        <f t="shared" si="15"/>
        <v>0</v>
      </c>
      <c r="AX11" s="47">
        <f t="shared" si="16"/>
        <v>0</v>
      </c>
      <c r="AY11" s="41">
        <f t="shared" si="17"/>
        <v>0</v>
      </c>
      <c r="AZ11" s="51">
        <f t="shared" si="18"/>
        <v>0</v>
      </c>
    </row>
    <row r="12" spans="1:53" s="81" customFormat="1" ht="10.199999999999999" customHeight="1" x14ac:dyDescent="0.3">
      <c r="A12" s="208" t="s">
        <v>69</v>
      </c>
      <c r="B12" s="196"/>
      <c r="C12" s="203"/>
      <c r="D12" s="197"/>
      <c r="E12" s="197"/>
      <c r="F12" s="198"/>
      <c r="G12" s="186">
        <v>0</v>
      </c>
      <c r="H12" s="190">
        <v>40705</v>
      </c>
      <c r="I12" s="104">
        <f t="shared" si="6"/>
        <v>455</v>
      </c>
      <c r="J12" s="109">
        <f t="shared" si="7"/>
        <v>95</v>
      </c>
      <c r="K12" s="48" t="s">
        <v>107</v>
      </c>
      <c r="L12" s="110"/>
      <c r="M12" s="110"/>
      <c r="N12" s="111">
        <f t="shared" si="8"/>
        <v>95</v>
      </c>
      <c r="O12" s="145">
        <v>95</v>
      </c>
      <c r="P12" s="107">
        <f t="shared" si="9"/>
        <v>0</v>
      </c>
      <c r="Q12" s="10">
        <v>0</v>
      </c>
      <c r="R12" s="48">
        <v>0</v>
      </c>
      <c r="S12" s="48">
        <v>0</v>
      </c>
      <c r="T12" s="48">
        <v>1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0</v>
      </c>
      <c r="AL12" s="48">
        <v>0</v>
      </c>
      <c r="AM12" s="48">
        <v>0</v>
      </c>
      <c r="AN12" s="48">
        <v>0</v>
      </c>
      <c r="AO12" s="49">
        <v>0</v>
      </c>
      <c r="AP12" s="49">
        <v>0</v>
      </c>
      <c r="AQ12" s="49">
        <v>0</v>
      </c>
      <c r="AR12" s="50">
        <f t="shared" si="10"/>
        <v>0</v>
      </c>
      <c r="AS12" s="41">
        <f t="shared" si="11"/>
        <v>0</v>
      </c>
      <c r="AT12" s="41">
        <f t="shared" si="12"/>
        <v>1</v>
      </c>
      <c r="AU12" s="41">
        <f t="shared" si="13"/>
        <v>0</v>
      </c>
      <c r="AV12" s="41">
        <f t="shared" si="14"/>
        <v>0</v>
      </c>
      <c r="AW12" s="47">
        <f t="shared" si="15"/>
        <v>0</v>
      </c>
      <c r="AX12" s="47">
        <f t="shared" si="16"/>
        <v>0</v>
      </c>
      <c r="AY12" s="41">
        <f t="shared" si="17"/>
        <v>0</v>
      </c>
      <c r="AZ12" s="51">
        <f t="shared" si="18"/>
        <v>0</v>
      </c>
    </row>
    <row r="13" spans="1:53" s="81" customFormat="1" ht="10.199999999999999" x14ac:dyDescent="0.3">
      <c r="A13" s="208" t="s">
        <v>70</v>
      </c>
      <c r="B13" s="196" t="s">
        <v>71</v>
      </c>
      <c r="C13" s="203" t="s">
        <v>72</v>
      </c>
      <c r="D13" s="197" t="s">
        <v>55</v>
      </c>
      <c r="E13" s="197">
        <v>55426</v>
      </c>
      <c r="F13" s="198" t="s">
        <v>73</v>
      </c>
      <c r="G13" s="186">
        <v>0</v>
      </c>
      <c r="H13" s="190">
        <v>38961</v>
      </c>
      <c r="I13" s="104">
        <f t="shared" si="6"/>
        <v>2199</v>
      </c>
      <c r="J13" s="109">
        <f t="shared" si="7"/>
        <v>85</v>
      </c>
      <c r="K13" s="48" t="s">
        <v>107</v>
      </c>
      <c r="L13" s="110"/>
      <c r="M13" s="110"/>
      <c r="N13" s="111">
        <f t="shared" si="8"/>
        <v>85</v>
      </c>
      <c r="O13" s="145">
        <v>85</v>
      </c>
      <c r="P13" s="107">
        <f t="shared" si="9"/>
        <v>0</v>
      </c>
      <c r="Q13" s="10">
        <v>0</v>
      </c>
      <c r="R13" s="48">
        <v>0</v>
      </c>
      <c r="S13" s="48">
        <v>0</v>
      </c>
      <c r="T13" s="48">
        <v>0</v>
      </c>
      <c r="U13" s="48">
        <v>1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9">
        <v>0</v>
      </c>
      <c r="AP13" s="49">
        <v>0</v>
      </c>
      <c r="AQ13" s="49">
        <v>0</v>
      </c>
      <c r="AR13" s="50">
        <f t="shared" si="10"/>
        <v>0</v>
      </c>
      <c r="AS13" s="41">
        <f t="shared" si="11"/>
        <v>0</v>
      </c>
      <c r="AT13" s="41">
        <f t="shared" si="12"/>
        <v>1</v>
      </c>
      <c r="AU13" s="41">
        <f t="shared" si="13"/>
        <v>0</v>
      </c>
      <c r="AV13" s="41">
        <f t="shared" si="14"/>
        <v>0</v>
      </c>
      <c r="AW13" s="47">
        <f t="shared" si="15"/>
        <v>0</v>
      </c>
      <c r="AX13" s="47">
        <f t="shared" si="16"/>
        <v>0</v>
      </c>
      <c r="AY13" s="41">
        <f t="shared" si="17"/>
        <v>0</v>
      </c>
      <c r="AZ13" s="51">
        <f t="shared" si="18"/>
        <v>0</v>
      </c>
    </row>
    <row r="14" spans="1:53" s="81" customFormat="1" ht="10.199999999999999" customHeight="1" x14ac:dyDescent="0.2">
      <c r="A14" s="207" t="s">
        <v>74</v>
      </c>
      <c r="B14" s="194"/>
      <c r="C14" s="202"/>
      <c r="D14" s="195"/>
      <c r="E14" s="195"/>
      <c r="F14" s="189"/>
      <c r="G14" s="186">
        <v>0</v>
      </c>
      <c r="H14" s="190">
        <v>40847</v>
      </c>
      <c r="I14" s="104">
        <f t="shared" si="6"/>
        <v>313</v>
      </c>
      <c r="J14" s="109">
        <f t="shared" si="7"/>
        <v>85</v>
      </c>
      <c r="K14" s="48" t="s">
        <v>107</v>
      </c>
      <c r="L14" s="110">
        <v>0</v>
      </c>
      <c r="M14" s="110"/>
      <c r="N14" s="111">
        <f t="shared" si="8"/>
        <v>85</v>
      </c>
      <c r="O14" s="145">
        <v>85</v>
      </c>
      <c r="P14" s="107">
        <f t="shared" si="9"/>
        <v>0</v>
      </c>
      <c r="Q14" s="10">
        <v>0</v>
      </c>
      <c r="R14" s="48">
        <v>0</v>
      </c>
      <c r="S14" s="48">
        <v>0</v>
      </c>
      <c r="T14" s="48">
        <v>0</v>
      </c>
      <c r="U14" s="48">
        <v>1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9">
        <v>0</v>
      </c>
      <c r="AP14" s="49">
        <v>0</v>
      </c>
      <c r="AQ14" s="49">
        <v>0</v>
      </c>
      <c r="AR14" s="50">
        <f t="shared" si="10"/>
        <v>0</v>
      </c>
      <c r="AS14" s="41">
        <f t="shared" si="11"/>
        <v>0</v>
      </c>
      <c r="AT14" s="41">
        <f t="shared" si="12"/>
        <v>1</v>
      </c>
      <c r="AU14" s="41">
        <f t="shared" si="13"/>
        <v>0</v>
      </c>
      <c r="AV14" s="41">
        <f t="shared" si="14"/>
        <v>0</v>
      </c>
      <c r="AW14" s="47">
        <f t="shared" si="15"/>
        <v>0</v>
      </c>
      <c r="AX14" s="47">
        <f t="shared" si="16"/>
        <v>0</v>
      </c>
      <c r="AY14" s="41">
        <f t="shared" si="17"/>
        <v>0</v>
      </c>
      <c r="AZ14" s="51">
        <f t="shared" si="18"/>
        <v>0</v>
      </c>
    </row>
    <row r="15" spans="1:53" s="81" customFormat="1" ht="10.199999999999999" x14ac:dyDescent="0.3">
      <c r="A15" s="204" t="s">
        <v>75</v>
      </c>
      <c r="B15" s="188" t="s">
        <v>77</v>
      </c>
      <c r="C15" s="200" t="s">
        <v>54</v>
      </c>
      <c r="D15" s="187" t="s">
        <v>93</v>
      </c>
      <c r="E15" s="187">
        <v>58105</v>
      </c>
      <c r="F15" s="188" t="s">
        <v>78</v>
      </c>
      <c r="G15" s="186">
        <v>0</v>
      </c>
      <c r="H15" s="190">
        <v>40718</v>
      </c>
      <c r="I15" s="104">
        <f t="shared" si="6"/>
        <v>442</v>
      </c>
      <c r="J15" s="109">
        <f t="shared" si="7"/>
        <v>0</v>
      </c>
      <c r="K15" s="48" t="s">
        <v>107</v>
      </c>
      <c r="L15" s="110">
        <v>0</v>
      </c>
      <c r="M15" s="110"/>
      <c r="N15" s="111">
        <f t="shared" si="8"/>
        <v>0</v>
      </c>
      <c r="O15" s="145">
        <v>80</v>
      </c>
      <c r="P15" s="107">
        <f t="shared" si="9"/>
        <v>-80</v>
      </c>
      <c r="Q15" s="10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9">
        <v>0</v>
      </c>
      <c r="AP15" s="49">
        <v>0</v>
      </c>
      <c r="AQ15" s="49">
        <v>0</v>
      </c>
      <c r="AR15" s="50">
        <f t="shared" si="10"/>
        <v>0</v>
      </c>
      <c r="AS15" s="41">
        <f t="shared" si="11"/>
        <v>0</v>
      </c>
      <c r="AT15" s="41">
        <f t="shared" si="12"/>
        <v>1</v>
      </c>
      <c r="AU15" s="41">
        <f t="shared" si="13"/>
        <v>0</v>
      </c>
      <c r="AV15" s="41">
        <f t="shared" si="14"/>
        <v>0</v>
      </c>
      <c r="AW15" s="47">
        <f t="shared" si="15"/>
        <v>0</v>
      </c>
      <c r="AX15" s="47">
        <f t="shared" si="16"/>
        <v>0</v>
      </c>
      <c r="AY15" s="41">
        <f t="shared" si="17"/>
        <v>0</v>
      </c>
      <c r="AZ15" s="51">
        <f t="shared" si="18"/>
        <v>0</v>
      </c>
    </row>
    <row r="16" spans="1:53" s="81" customFormat="1" ht="10.199999999999999" x14ac:dyDescent="0.3">
      <c r="A16" s="204" t="s">
        <v>76</v>
      </c>
      <c r="B16" s="79"/>
      <c r="C16" s="152"/>
      <c r="D16" s="48"/>
      <c r="E16" s="48"/>
      <c r="F16" s="79"/>
      <c r="G16" s="10"/>
      <c r="H16" s="108"/>
      <c r="I16" s="104">
        <f t="shared" si="6"/>
        <v>0</v>
      </c>
      <c r="J16" s="109">
        <f t="shared" si="7"/>
        <v>0</v>
      </c>
      <c r="K16" s="48" t="s">
        <v>38</v>
      </c>
      <c r="L16" s="110">
        <v>40</v>
      </c>
      <c r="M16" s="110"/>
      <c r="N16" s="111">
        <f t="shared" si="8"/>
        <v>-40</v>
      </c>
      <c r="O16" s="145">
        <v>40</v>
      </c>
      <c r="P16" s="107">
        <f t="shared" si="9"/>
        <v>-80</v>
      </c>
      <c r="Q16" s="10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9">
        <v>0</v>
      </c>
      <c r="AP16" s="49">
        <v>0</v>
      </c>
      <c r="AQ16" s="49">
        <v>0</v>
      </c>
      <c r="AR16" s="50">
        <f t="shared" si="10"/>
        <v>0</v>
      </c>
      <c r="AS16" s="41">
        <f t="shared" si="11"/>
        <v>1</v>
      </c>
      <c r="AT16" s="41">
        <f t="shared" si="12"/>
        <v>0</v>
      </c>
      <c r="AU16" s="41">
        <f t="shared" si="13"/>
        <v>0</v>
      </c>
      <c r="AV16" s="41">
        <f t="shared" si="14"/>
        <v>0</v>
      </c>
      <c r="AW16" s="47">
        <f t="shared" si="15"/>
        <v>0</v>
      </c>
      <c r="AX16" s="47">
        <f t="shared" si="16"/>
        <v>0</v>
      </c>
      <c r="AY16" s="41">
        <f t="shared" si="17"/>
        <v>0</v>
      </c>
      <c r="AZ16" s="51">
        <f t="shared" si="18"/>
        <v>0</v>
      </c>
    </row>
    <row r="17" spans="1:52" s="81" customFormat="1" ht="10.199999999999999" x14ac:dyDescent="0.3">
      <c r="A17" s="170" t="s">
        <v>180</v>
      </c>
      <c r="B17" s="79"/>
      <c r="C17" s="152"/>
      <c r="D17" s="48"/>
      <c r="E17" s="48"/>
      <c r="F17" s="79"/>
      <c r="G17" s="10"/>
      <c r="H17" s="108"/>
      <c r="I17" s="104">
        <f t="shared" si="6"/>
        <v>0</v>
      </c>
      <c r="J17" s="109">
        <f t="shared" si="7"/>
        <v>0</v>
      </c>
      <c r="K17" s="48" t="s">
        <v>38</v>
      </c>
      <c r="L17" s="110">
        <v>40</v>
      </c>
      <c r="M17" s="110"/>
      <c r="N17" s="111">
        <f t="shared" si="8"/>
        <v>-40</v>
      </c>
      <c r="O17" s="145">
        <v>40</v>
      </c>
      <c r="P17" s="107">
        <f t="shared" si="9"/>
        <v>-80</v>
      </c>
      <c r="Q17" s="10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9">
        <v>0</v>
      </c>
      <c r="AP17" s="49">
        <v>0</v>
      </c>
      <c r="AQ17" s="49">
        <v>0</v>
      </c>
      <c r="AR17" s="50">
        <f t="shared" si="10"/>
        <v>0</v>
      </c>
      <c r="AS17" s="41">
        <f t="shared" si="11"/>
        <v>1</v>
      </c>
      <c r="AT17" s="41">
        <f t="shared" si="12"/>
        <v>0</v>
      </c>
      <c r="AU17" s="41">
        <f t="shared" si="13"/>
        <v>0</v>
      </c>
      <c r="AV17" s="41">
        <f t="shared" si="14"/>
        <v>0</v>
      </c>
      <c r="AW17" s="47">
        <f t="shared" si="15"/>
        <v>0</v>
      </c>
      <c r="AX17" s="47">
        <f t="shared" si="16"/>
        <v>0</v>
      </c>
      <c r="AY17" s="41">
        <f t="shared" si="17"/>
        <v>0</v>
      </c>
      <c r="AZ17" s="51">
        <f t="shared" si="18"/>
        <v>0</v>
      </c>
    </row>
    <row r="18" spans="1:52" s="81" customFormat="1" ht="10.199999999999999" customHeight="1" x14ac:dyDescent="0.2">
      <c r="A18" s="225" t="s">
        <v>82</v>
      </c>
      <c r="B18" s="219" t="s">
        <v>84</v>
      </c>
      <c r="C18" s="223" t="s">
        <v>85</v>
      </c>
      <c r="D18" s="220" t="s">
        <v>55</v>
      </c>
      <c r="E18" s="220">
        <v>56377</v>
      </c>
      <c r="F18" s="217" t="s">
        <v>86</v>
      </c>
      <c r="G18" s="209">
        <v>0</v>
      </c>
      <c r="H18" s="218">
        <v>40974</v>
      </c>
      <c r="I18" s="104">
        <f t="shared" si="6"/>
        <v>186</v>
      </c>
      <c r="J18" s="109">
        <f t="shared" si="7"/>
        <v>95</v>
      </c>
      <c r="K18" s="48" t="s">
        <v>107</v>
      </c>
      <c r="L18" s="110">
        <v>0</v>
      </c>
      <c r="M18" s="110"/>
      <c r="N18" s="111">
        <f t="shared" si="8"/>
        <v>95</v>
      </c>
      <c r="O18" s="145">
        <v>95</v>
      </c>
      <c r="P18" s="107">
        <f t="shared" si="9"/>
        <v>0</v>
      </c>
      <c r="Q18" s="10">
        <v>0</v>
      </c>
      <c r="R18" s="48">
        <v>0</v>
      </c>
      <c r="S18" s="48">
        <v>0</v>
      </c>
      <c r="T18" s="48">
        <v>1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9">
        <v>0</v>
      </c>
      <c r="AP18" s="49">
        <v>0</v>
      </c>
      <c r="AQ18" s="49">
        <v>0</v>
      </c>
      <c r="AR18" s="50">
        <f t="shared" si="10"/>
        <v>0</v>
      </c>
      <c r="AS18" s="41">
        <f t="shared" si="11"/>
        <v>0</v>
      </c>
      <c r="AT18" s="41">
        <f t="shared" si="12"/>
        <v>1</v>
      </c>
      <c r="AU18" s="41">
        <f t="shared" si="13"/>
        <v>0</v>
      </c>
      <c r="AV18" s="41">
        <f t="shared" si="14"/>
        <v>0</v>
      </c>
      <c r="AW18" s="47">
        <f t="shared" si="15"/>
        <v>0</v>
      </c>
      <c r="AX18" s="47">
        <f t="shared" si="16"/>
        <v>0</v>
      </c>
      <c r="AY18" s="41">
        <f t="shared" si="17"/>
        <v>0</v>
      </c>
      <c r="AZ18" s="51">
        <f t="shared" si="18"/>
        <v>0</v>
      </c>
    </row>
    <row r="19" spans="1:52" s="81" customFormat="1" ht="10.199999999999999" customHeight="1" x14ac:dyDescent="0.2">
      <c r="A19" s="225" t="s">
        <v>83</v>
      </c>
      <c r="B19" s="219"/>
      <c r="C19" s="223"/>
      <c r="D19" s="220"/>
      <c r="E19" s="220"/>
      <c r="F19" s="217"/>
      <c r="G19" s="209">
        <v>0</v>
      </c>
      <c r="H19" s="218">
        <v>40974</v>
      </c>
      <c r="I19" s="104">
        <f t="shared" si="6"/>
        <v>186</v>
      </c>
      <c r="J19" s="109">
        <f t="shared" si="7"/>
        <v>95</v>
      </c>
      <c r="K19" s="48" t="s">
        <v>107</v>
      </c>
      <c r="L19" s="110">
        <v>0</v>
      </c>
      <c r="M19" s="110"/>
      <c r="N19" s="111">
        <f t="shared" si="8"/>
        <v>95</v>
      </c>
      <c r="O19" s="145">
        <v>95</v>
      </c>
      <c r="P19" s="107">
        <f t="shared" si="9"/>
        <v>0</v>
      </c>
      <c r="Q19" s="10">
        <v>0</v>
      </c>
      <c r="R19" s="48">
        <v>0</v>
      </c>
      <c r="S19" s="48">
        <v>0</v>
      </c>
      <c r="T19" s="48">
        <v>1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0</v>
      </c>
      <c r="AN19" s="48">
        <v>0</v>
      </c>
      <c r="AO19" s="49">
        <v>0</v>
      </c>
      <c r="AP19" s="49">
        <v>0</v>
      </c>
      <c r="AQ19" s="49">
        <v>0</v>
      </c>
      <c r="AR19" s="50">
        <f t="shared" si="10"/>
        <v>0</v>
      </c>
      <c r="AS19" s="41">
        <f t="shared" si="11"/>
        <v>0</v>
      </c>
      <c r="AT19" s="41">
        <f t="shared" si="12"/>
        <v>1</v>
      </c>
      <c r="AU19" s="41">
        <f t="shared" si="13"/>
        <v>0</v>
      </c>
      <c r="AV19" s="41">
        <f t="shared" si="14"/>
        <v>0</v>
      </c>
      <c r="AW19" s="47">
        <f t="shared" si="15"/>
        <v>0</v>
      </c>
      <c r="AX19" s="47">
        <f t="shared" si="16"/>
        <v>0</v>
      </c>
      <c r="AY19" s="41">
        <f t="shared" si="17"/>
        <v>0</v>
      </c>
      <c r="AZ19" s="51">
        <f t="shared" si="18"/>
        <v>0</v>
      </c>
    </row>
    <row r="20" spans="1:52" s="81" customFormat="1" ht="10.199999999999999" x14ac:dyDescent="0.3">
      <c r="A20" s="224" t="s">
        <v>87</v>
      </c>
      <c r="B20" s="213" t="s">
        <v>88</v>
      </c>
      <c r="C20" s="222" t="s">
        <v>54</v>
      </c>
      <c r="D20" s="211" t="s">
        <v>93</v>
      </c>
      <c r="E20" s="211"/>
      <c r="F20" s="213" t="s">
        <v>89</v>
      </c>
      <c r="G20" s="209">
        <v>0</v>
      </c>
      <c r="H20" s="218">
        <v>39881</v>
      </c>
      <c r="I20" s="104">
        <f t="shared" si="6"/>
        <v>1279</v>
      </c>
      <c r="J20" s="109">
        <f t="shared" si="7"/>
        <v>95</v>
      </c>
      <c r="K20" s="48" t="s">
        <v>107</v>
      </c>
      <c r="L20" s="110">
        <v>0</v>
      </c>
      <c r="M20" s="110"/>
      <c r="N20" s="111">
        <f t="shared" si="8"/>
        <v>95</v>
      </c>
      <c r="O20" s="145">
        <v>95</v>
      </c>
      <c r="P20" s="107">
        <f t="shared" si="9"/>
        <v>0</v>
      </c>
      <c r="Q20" s="10">
        <v>0</v>
      </c>
      <c r="R20" s="48">
        <v>0</v>
      </c>
      <c r="S20" s="48">
        <v>0</v>
      </c>
      <c r="T20" s="48">
        <v>1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0</v>
      </c>
      <c r="AN20" s="48">
        <v>0</v>
      </c>
      <c r="AO20" s="49">
        <v>0</v>
      </c>
      <c r="AP20" s="49">
        <v>0</v>
      </c>
      <c r="AQ20" s="49">
        <v>0</v>
      </c>
      <c r="AR20" s="50">
        <f t="shared" si="10"/>
        <v>0</v>
      </c>
      <c r="AS20" s="41">
        <f t="shared" si="11"/>
        <v>0</v>
      </c>
      <c r="AT20" s="41">
        <f t="shared" si="12"/>
        <v>1</v>
      </c>
      <c r="AU20" s="41">
        <f t="shared" si="13"/>
        <v>0</v>
      </c>
      <c r="AV20" s="41">
        <f t="shared" si="14"/>
        <v>0</v>
      </c>
      <c r="AW20" s="47">
        <f t="shared" si="15"/>
        <v>0</v>
      </c>
      <c r="AX20" s="47">
        <f t="shared" si="16"/>
        <v>0</v>
      </c>
      <c r="AY20" s="41">
        <f t="shared" si="17"/>
        <v>0</v>
      </c>
      <c r="AZ20" s="51">
        <f t="shared" si="18"/>
        <v>0</v>
      </c>
    </row>
    <row r="21" spans="1:52" s="81" customFormat="1" ht="10.199999999999999" x14ac:dyDescent="0.3">
      <c r="A21" s="224" t="s">
        <v>90</v>
      </c>
      <c r="B21" s="213" t="s">
        <v>92</v>
      </c>
      <c r="C21" s="222" t="s">
        <v>54</v>
      </c>
      <c r="D21" s="211" t="s">
        <v>93</v>
      </c>
      <c r="E21" s="211"/>
      <c r="F21" s="213"/>
      <c r="G21" s="209">
        <v>0</v>
      </c>
      <c r="H21" s="218">
        <v>36391</v>
      </c>
      <c r="I21" s="104">
        <f t="shared" si="6"/>
        <v>4769</v>
      </c>
      <c r="J21" s="109">
        <f t="shared" si="7"/>
        <v>0</v>
      </c>
      <c r="K21" s="48" t="s">
        <v>100</v>
      </c>
      <c r="L21" s="110">
        <v>80</v>
      </c>
      <c r="M21" s="110"/>
      <c r="N21" s="111">
        <f t="shared" si="8"/>
        <v>-80</v>
      </c>
      <c r="O21" s="145"/>
      <c r="P21" s="107">
        <f t="shared" si="9"/>
        <v>-80</v>
      </c>
      <c r="Q21" s="10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0</v>
      </c>
      <c r="AK21" s="48">
        <v>0</v>
      </c>
      <c r="AL21" s="48">
        <v>0</v>
      </c>
      <c r="AM21" s="48">
        <v>0</v>
      </c>
      <c r="AN21" s="48">
        <v>0</v>
      </c>
      <c r="AO21" s="49">
        <v>0</v>
      </c>
      <c r="AP21" s="49">
        <v>0</v>
      </c>
      <c r="AQ21" s="49">
        <v>0</v>
      </c>
      <c r="AR21" s="50">
        <f t="shared" si="10"/>
        <v>0</v>
      </c>
      <c r="AS21" s="41">
        <f t="shared" si="11"/>
        <v>0</v>
      </c>
      <c r="AT21" s="41">
        <f t="shared" si="12"/>
        <v>0</v>
      </c>
      <c r="AU21" s="41">
        <f t="shared" si="13"/>
        <v>0</v>
      </c>
      <c r="AV21" s="41">
        <f t="shared" si="14"/>
        <v>0</v>
      </c>
      <c r="AW21" s="47">
        <f t="shared" si="15"/>
        <v>0</v>
      </c>
      <c r="AX21" s="47">
        <f t="shared" si="16"/>
        <v>0</v>
      </c>
      <c r="AY21" s="41">
        <f t="shared" si="17"/>
        <v>1</v>
      </c>
      <c r="AZ21" s="51">
        <f t="shared" si="18"/>
        <v>0</v>
      </c>
    </row>
    <row r="22" spans="1:52" s="81" customFormat="1" ht="10.199999999999999" customHeight="1" x14ac:dyDescent="0.3">
      <c r="A22" s="224" t="s">
        <v>91</v>
      </c>
      <c r="B22" s="213"/>
      <c r="C22" s="222"/>
      <c r="D22" s="211"/>
      <c r="E22" s="211"/>
      <c r="F22" s="213"/>
      <c r="G22" s="209">
        <v>0</v>
      </c>
      <c r="H22" s="218"/>
      <c r="I22" s="104">
        <f t="shared" si="6"/>
        <v>0</v>
      </c>
      <c r="J22" s="109">
        <f t="shared" si="7"/>
        <v>0</v>
      </c>
      <c r="K22" s="48" t="s">
        <v>100</v>
      </c>
      <c r="L22" s="110">
        <v>80</v>
      </c>
      <c r="M22" s="110"/>
      <c r="N22" s="111">
        <f t="shared" si="8"/>
        <v>-80</v>
      </c>
      <c r="O22" s="145"/>
      <c r="P22" s="107">
        <f t="shared" si="9"/>
        <v>-80</v>
      </c>
      <c r="Q22" s="10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9">
        <v>0</v>
      </c>
      <c r="AP22" s="49">
        <v>0</v>
      </c>
      <c r="AQ22" s="49">
        <v>0</v>
      </c>
      <c r="AR22" s="50">
        <f t="shared" si="10"/>
        <v>0</v>
      </c>
      <c r="AS22" s="41">
        <f t="shared" si="11"/>
        <v>0</v>
      </c>
      <c r="AT22" s="41">
        <f t="shared" si="12"/>
        <v>0</v>
      </c>
      <c r="AU22" s="41">
        <f t="shared" si="13"/>
        <v>0</v>
      </c>
      <c r="AV22" s="41">
        <f t="shared" si="14"/>
        <v>0</v>
      </c>
      <c r="AW22" s="47">
        <f t="shared" si="15"/>
        <v>0</v>
      </c>
      <c r="AX22" s="47">
        <f t="shared" si="16"/>
        <v>0</v>
      </c>
      <c r="AY22" s="41">
        <f t="shared" si="17"/>
        <v>1</v>
      </c>
      <c r="AZ22" s="51">
        <f t="shared" si="18"/>
        <v>0</v>
      </c>
    </row>
    <row r="23" spans="1:52" s="81" customFormat="1" ht="10.199999999999999" customHeight="1" x14ac:dyDescent="0.3">
      <c r="A23" s="224" t="s">
        <v>123</v>
      </c>
      <c r="B23" s="213" t="s">
        <v>124</v>
      </c>
      <c r="C23" s="222" t="s">
        <v>63</v>
      </c>
      <c r="D23" s="211" t="s">
        <v>55</v>
      </c>
      <c r="E23" s="211">
        <v>55815</v>
      </c>
      <c r="F23" s="213" t="s">
        <v>125</v>
      </c>
      <c r="G23" s="209">
        <v>0</v>
      </c>
      <c r="H23" s="218">
        <v>40674</v>
      </c>
      <c r="I23" s="104">
        <f t="shared" si="6"/>
        <v>486</v>
      </c>
      <c r="J23" s="109">
        <f t="shared" si="7"/>
        <v>0</v>
      </c>
      <c r="K23" s="48" t="s">
        <v>114</v>
      </c>
      <c r="L23" s="110">
        <v>80</v>
      </c>
      <c r="M23" s="110"/>
      <c r="N23" s="111">
        <f t="shared" si="8"/>
        <v>-80</v>
      </c>
      <c r="O23" s="145"/>
      <c r="P23" s="107">
        <f t="shared" si="9"/>
        <v>-80</v>
      </c>
      <c r="Q23" s="10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9">
        <v>0</v>
      </c>
      <c r="AP23" s="49">
        <v>0</v>
      </c>
      <c r="AQ23" s="49">
        <v>0</v>
      </c>
      <c r="AR23" s="50">
        <f t="shared" si="10"/>
        <v>0</v>
      </c>
      <c r="AS23" s="41">
        <f t="shared" si="11"/>
        <v>0</v>
      </c>
      <c r="AT23" s="41">
        <f t="shared" si="12"/>
        <v>0</v>
      </c>
      <c r="AU23" s="41">
        <f t="shared" si="13"/>
        <v>0</v>
      </c>
      <c r="AV23" s="41">
        <f t="shared" si="14"/>
        <v>1</v>
      </c>
      <c r="AW23" s="47">
        <f t="shared" si="15"/>
        <v>0</v>
      </c>
      <c r="AX23" s="47">
        <f t="shared" si="16"/>
        <v>0</v>
      </c>
      <c r="AY23" s="41">
        <f t="shared" si="17"/>
        <v>0</v>
      </c>
      <c r="AZ23" s="51">
        <f t="shared" si="18"/>
        <v>0</v>
      </c>
    </row>
    <row r="24" spans="1:52" s="81" customFormat="1" ht="10.199999999999999" x14ac:dyDescent="0.3">
      <c r="A24" s="224" t="s">
        <v>126</v>
      </c>
      <c r="B24" s="213" t="s">
        <v>127</v>
      </c>
      <c r="C24" s="222" t="s">
        <v>119</v>
      </c>
      <c r="D24" s="211" t="s">
        <v>120</v>
      </c>
      <c r="E24" s="211">
        <v>54880</v>
      </c>
      <c r="F24" s="213" t="s">
        <v>128</v>
      </c>
      <c r="G24" s="209">
        <v>0</v>
      </c>
      <c r="H24" s="218">
        <v>40796</v>
      </c>
      <c r="I24" s="104">
        <f t="shared" si="6"/>
        <v>364</v>
      </c>
      <c r="J24" s="109">
        <f t="shared" si="7"/>
        <v>65</v>
      </c>
      <c r="K24" s="48" t="s">
        <v>107</v>
      </c>
      <c r="L24" s="110">
        <v>0</v>
      </c>
      <c r="M24" s="110">
        <v>5</v>
      </c>
      <c r="N24" s="111">
        <f t="shared" si="8"/>
        <v>70</v>
      </c>
      <c r="O24" s="145">
        <v>100</v>
      </c>
      <c r="P24" s="107">
        <f t="shared" si="9"/>
        <v>-30</v>
      </c>
      <c r="Q24" s="10">
        <v>0</v>
      </c>
      <c r="R24" s="48">
        <v>0</v>
      </c>
      <c r="S24" s="48">
        <v>1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0</v>
      </c>
      <c r="AK24" s="48">
        <v>0</v>
      </c>
      <c r="AL24" s="48">
        <v>0</v>
      </c>
      <c r="AM24" s="48">
        <v>0</v>
      </c>
      <c r="AN24" s="48">
        <v>0</v>
      </c>
      <c r="AO24" s="49">
        <v>0</v>
      </c>
      <c r="AP24" s="49">
        <v>0</v>
      </c>
      <c r="AQ24" s="49">
        <v>0</v>
      </c>
      <c r="AR24" s="50">
        <f t="shared" si="10"/>
        <v>0</v>
      </c>
      <c r="AS24" s="41">
        <f t="shared" si="11"/>
        <v>0</v>
      </c>
      <c r="AT24" s="41">
        <f t="shared" si="12"/>
        <v>1</v>
      </c>
      <c r="AU24" s="41">
        <f t="shared" si="13"/>
        <v>0</v>
      </c>
      <c r="AV24" s="41">
        <f t="shared" si="14"/>
        <v>0</v>
      </c>
      <c r="AW24" s="47">
        <f t="shared" si="15"/>
        <v>0</v>
      </c>
      <c r="AX24" s="47">
        <f t="shared" si="16"/>
        <v>0</v>
      </c>
      <c r="AY24" s="41">
        <f t="shared" si="17"/>
        <v>0</v>
      </c>
      <c r="AZ24" s="51">
        <f t="shared" si="18"/>
        <v>0</v>
      </c>
    </row>
    <row r="25" spans="1:52" s="81" customFormat="1" ht="10.199999999999999" x14ac:dyDescent="0.3">
      <c r="A25" s="170" t="s">
        <v>118</v>
      </c>
      <c r="B25" s="79" t="s">
        <v>181</v>
      </c>
      <c r="C25" s="152" t="s">
        <v>119</v>
      </c>
      <c r="D25" s="48" t="s">
        <v>120</v>
      </c>
      <c r="E25" s="48">
        <v>54880</v>
      </c>
      <c r="F25" s="79" t="s">
        <v>121</v>
      </c>
      <c r="G25" s="10"/>
      <c r="H25" s="108">
        <v>40314</v>
      </c>
      <c r="I25" s="104">
        <f t="shared" si="6"/>
        <v>846</v>
      </c>
      <c r="J25" s="109">
        <f t="shared" si="7"/>
        <v>95</v>
      </c>
      <c r="K25" s="48" t="s">
        <v>10</v>
      </c>
      <c r="L25" s="110">
        <v>25</v>
      </c>
      <c r="M25" s="110"/>
      <c r="N25" s="111">
        <f t="shared" si="8"/>
        <v>70</v>
      </c>
      <c r="O25" s="145">
        <v>70</v>
      </c>
      <c r="P25" s="107">
        <f t="shared" si="9"/>
        <v>0</v>
      </c>
      <c r="Q25" s="10">
        <v>0</v>
      </c>
      <c r="R25" s="48">
        <v>0</v>
      </c>
      <c r="S25" s="48">
        <v>0</v>
      </c>
      <c r="T25" s="48">
        <v>1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9">
        <v>0</v>
      </c>
      <c r="AP25" s="49">
        <v>0</v>
      </c>
      <c r="AQ25" s="49">
        <v>0</v>
      </c>
      <c r="AR25" s="50">
        <f t="shared" si="10"/>
        <v>0</v>
      </c>
      <c r="AS25" s="41">
        <f t="shared" si="11"/>
        <v>0</v>
      </c>
      <c r="AT25" s="41">
        <f t="shared" si="12"/>
        <v>0</v>
      </c>
      <c r="AU25" s="41">
        <f t="shared" si="13"/>
        <v>0</v>
      </c>
      <c r="AV25" s="41">
        <f t="shared" si="14"/>
        <v>0</v>
      </c>
      <c r="AW25" s="47">
        <f t="shared" si="15"/>
        <v>0</v>
      </c>
      <c r="AX25" s="47">
        <f t="shared" si="16"/>
        <v>1</v>
      </c>
      <c r="AY25" s="41">
        <f t="shared" si="17"/>
        <v>0</v>
      </c>
      <c r="AZ25" s="51">
        <f t="shared" si="18"/>
        <v>0</v>
      </c>
    </row>
    <row r="26" spans="1:52" s="81" customFormat="1" ht="10.199999999999999" x14ac:dyDescent="0.3">
      <c r="A26" s="170" t="s">
        <v>129</v>
      </c>
      <c r="B26" s="79"/>
      <c r="C26" s="152"/>
      <c r="D26" s="48"/>
      <c r="E26" s="48"/>
      <c r="F26" s="79" t="s">
        <v>103</v>
      </c>
      <c r="G26" s="10"/>
      <c r="H26" s="108"/>
      <c r="I26" s="104">
        <f t="shared" si="6"/>
        <v>0</v>
      </c>
      <c r="J26" s="109">
        <f t="shared" si="7"/>
        <v>0</v>
      </c>
      <c r="K26" s="48"/>
      <c r="L26" s="110">
        <v>0</v>
      </c>
      <c r="M26" s="110">
        <v>56.01</v>
      </c>
      <c r="N26" s="111">
        <f t="shared" si="8"/>
        <v>56.01</v>
      </c>
      <c r="O26" s="145">
        <v>56.01</v>
      </c>
      <c r="P26" s="107">
        <f t="shared" si="9"/>
        <v>0</v>
      </c>
      <c r="Q26" s="10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0</v>
      </c>
      <c r="AL26" s="48">
        <v>0</v>
      </c>
      <c r="AM26" s="48">
        <v>0</v>
      </c>
      <c r="AN26" s="48">
        <v>0</v>
      </c>
      <c r="AO26" s="49">
        <v>0</v>
      </c>
      <c r="AP26" s="49">
        <v>0</v>
      </c>
      <c r="AQ26" s="49">
        <v>0</v>
      </c>
      <c r="AR26" s="50">
        <f t="shared" si="10"/>
        <v>0</v>
      </c>
      <c r="AS26" s="41">
        <f t="shared" si="11"/>
        <v>0</v>
      </c>
      <c r="AT26" s="41">
        <f t="shared" si="12"/>
        <v>0</v>
      </c>
      <c r="AU26" s="41">
        <f t="shared" si="13"/>
        <v>0</v>
      </c>
      <c r="AV26" s="41">
        <f t="shared" si="14"/>
        <v>0</v>
      </c>
      <c r="AW26" s="47">
        <f t="shared" si="15"/>
        <v>0</v>
      </c>
      <c r="AX26" s="47">
        <f t="shared" si="16"/>
        <v>0</v>
      </c>
      <c r="AY26" s="41">
        <f t="shared" si="17"/>
        <v>0</v>
      </c>
      <c r="AZ26" s="51">
        <f t="shared" si="18"/>
        <v>0</v>
      </c>
    </row>
    <row r="27" spans="1:52" s="81" customFormat="1" ht="10.199999999999999" x14ac:dyDescent="0.3">
      <c r="A27" s="224" t="s">
        <v>182</v>
      </c>
      <c r="B27" s="213"/>
      <c r="C27" s="222"/>
      <c r="D27" s="211"/>
      <c r="E27" s="211"/>
      <c r="F27" s="213" t="s">
        <v>122</v>
      </c>
      <c r="G27" s="209"/>
      <c r="H27" s="218">
        <v>39758</v>
      </c>
      <c r="I27" s="104">
        <f t="shared" si="6"/>
        <v>1402</v>
      </c>
      <c r="J27" s="109">
        <f t="shared" si="7"/>
        <v>95</v>
      </c>
      <c r="K27" s="48" t="s">
        <v>10</v>
      </c>
      <c r="L27" s="110">
        <v>25</v>
      </c>
      <c r="M27" s="110">
        <v>0</v>
      </c>
      <c r="N27" s="111">
        <f t="shared" si="8"/>
        <v>70</v>
      </c>
      <c r="O27" s="145">
        <v>70</v>
      </c>
      <c r="P27" s="107">
        <f t="shared" si="9"/>
        <v>0</v>
      </c>
      <c r="Q27" s="10">
        <v>0</v>
      </c>
      <c r="R27" s="48">
        <v>0</v>
      </c>
      <c r="S27" s="48">
        <v>0</v>
      </c>
      <c r="T27" s="48">
        <v>1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9">
        <v>0</v>
      </c>
      <c r="AP27" s="49">
        <v>0</v>
      </c>
      <c r="AQ27" s="49">
        <v>0</v>
      </c>
      <c r="AR27" s="50">
        <f t="shared" si="10"/>
        <v>0</v>
      </c>
      <c r="AS27" s="41">
        <f t="shared" si="11"/>
        <v>0</v>
      </c>
      <c r="AT27" s="41">
        <f t="shared" si="12"/>
        <v>0</v>
      </c>
      <c r="AU27" s="41">
        <f t="shared" si="13"/>
        <v>0</v>
      </c>
      <c r="AV27" s="41">
        <f t="shared" si="14"/>
        <v>0</v>
      </c>
      <c r="AW27" s="47">
        <f t="shared" si="15"/>
        <v>0</v>
      </c>
      <c r="AX27" s="47">
        <f t="shared" si="16"/>
        <v>1</v>
      </c>
      <c r="AY27" s="41">
        <f t="shared" si="17"/>
        <v>0</v>
      </c>
      <c r="AZ27" s="51">
        <f t="shared" si="18"/>
        <v>0</v>
      </c>
    </row>
    <row r="28" spans="1:52" s="81" customFormat="1" ht="10.199999999999999" x14ac:dyDescent="0.2">
      <c r="A28" s="225" t="s">
        <v>130</v>
      </c>
      <c r="B28" s="219" t="s">
        <v>131</v>
      </c>
      <c r="C28" s="223" t="s">
        <v>132</v>
      </c>
      <c r="D28" s="220" t="s">
        <v>55</v>
      </c>
      <c r="E28" s="220">
        <v>55416</v>
      </c>
      <c r="F28" s="217" t="s">
        <v>133</v>
      </c>
      <c r="G28" s="209">
        <v>0</v>
      </c>
      <c r="H28" s="218">
        <v>38799</v>
      </c>
      <c r="I28" s="104">
        <f t="shared" si="6"/>
        <v>2361</v>
      </c>
      <c r="J28" s="109">
        <f t="shared" si="7"/>
        <v>85</v>
      </c>
      <c r="K28" s="48" t="s">
        <v>107</v>
      </c>
      <c r="L28" s="110">
        <v>0</v>
      </c>
      <c r="M28" s="110"/>
      <c r="N28" s="111">
        <f t="shared" si="8"/>
        <v>85</v>
      </c>
      <c r="O28" s="145">
        <v>85</v>
      </c>
      <c r="P28" s="107">
        <f t="shared" si="9"/>
        <v>0</v>
      </c>
      <c r="Q28" s="10">
        <v>0</v>
      </c>
      <c r="R28" s="48">
        <v>0</v>
      </c>
      <c r="S28" s="48">
        <v>0</v>
      </c>
      <c r="T28" s="48">
        <v>0</v>
      </c>
      <c r="U28" s="48">
        <v>1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0</v>
      </c>
      <c r="AO28" s="49">
        <v>0</v>
      </c>
      <c r="AP28" s="49">
        <v>0</v>
      </c>
      <c r="AQ28" s="49">
        <v>0</v>
      </c>
      <c r="AR28" s="50">
        <f t="shared" si="10"/>
        <v>0</v>
      </c>
      <c r="AS28" s="41">
        <f t="shared" si="11"/>
        <v>0</v>
      </c>
      <c r="AT28" s="41">
        <f t="shared" si="12"/>
        <v>1</v>
      </c>
      <c r="AU28" s="41">
        <f t="shared" si="13"/>
        <v>0</v>
      </c>
      <c r="AV28" s="41">
        <f t="shared" si="14"/>
        <v>0</v>
      </c>
      <c r="AW28" s="47">
        <f t="shared" si="15"/>
        <v>0</v>
      </c>
      <c r="AX28" s="47">
        <f t="shared" si="16"/>
        <v>0</v>
      </c>
      <c r="AY28" s="41">
        <f t="shared" si="17"/>
        <v>0</v>
      </c>
      <c r="AZ28" s="51">
        <f t="shared" si="18"/>
        <v>0</v>
      </c>
    </row>
    <row r="29" spans="1:52" s="81" customFormat="1" ht="10.199999999999999" x14ac:dyDescent="0.3">
      <c r="A29" s="224" t="s">
        <v>164</v>
      </c>
      <c r="B29" s="213" t="s">
        <v>134</v>
      </c>
      <c r="C29" s="222" t="s">
        <v>135</v>
      </c>
      <c r="D29" s="211" t="s">
        <v>55</v>
      </c>
      <c r="E29" s="211">
        <v>55444</v>
      </c>
      <c r="F29" s="213"/>
      <c r="G29" s="209">
        <v>0</v>
      </c>
      <c r="H29" s="218">
        <v>34065</v>
      </c>
      <c r="I29" s="104">
        <f t="shared" si="6"/>
        <v>7095</v>
      </c>
      <c r="J29" s="109">
        <f t="shared" si="7"/>
        <v>95</v>
      </c>
      <c r="K29" s="48" t="s">
        <v>107</v>
      </c>
      <c r="L29" s="110">
        <v>0</v>
      </c>
      <c r="M29" s="110"/>
      <c r="N29" s="111">
        <f t="shared" si="8"/>
        <v>95</v>
      </c>
      <c r="O29" s="145">
        <v>95</v>
      </c>
      <c r="P29" s="107">
        <f t="shared" si="9"/>
        <v>0</v>
      </c>
      <c r="Q29" s="10">
        <v>0</v>
      </c>
      <c r="R29" s="48">
        <v>0</v>
      </c>
      <c r="S29" s="48">
        <v>0</v>
      </c>
      <c r="T29" s="48">
        <v>1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9">
        <v>0</v>
      </c>
      <c r="AP29" s="49">
        <v>0</v>
      </c>
      <c r="AQ29" s="49">
        <v>0</v>
      </c>
      <c r="AR29" s="50">
        <f t="shared" si="10"/>
        <v>0</v>
      </c>
      <c r="AS29" s="41">
        <f t="shared" si="11"/>
        <v>0</v>
      </c>
      <c r="AT29" s="41">
        <f t="shared" si="12"/>
        <v>1</v>
      </c>
      <c r="AU29" s="41">
        <f t="shared" si="13"/>
        <v>0</v>
      </c>
      <c r="AV29" s="41">
        <f t="shared" si="14"/>
        <v>0</v>
      </c>
      <c r="AW29" s="47">
        <f t="shared" si="15"/>
        <v>0</v>
      </c>
      <c r="AX29" s="47">
        <f t="shared" si="16"/>
        <v>0</v>
      </c>
      <c r="AY29" s="41">
        <f t="shared" si="17"/>
        <v>0</v>
      </c>
      <c r="AZ29" s="51">
        <f t="shared" si="18"/>
        <v>0</v>
      </c>
    </row>
    <row r="30" spans="1:52" s="81" customFormat="1" ht="10.199999999999999" x14ac:dyDescent="0.3">
      <c r="A30" s="225" t="s">
        <v>136</v>
      </c>
      <c r="B30" s="219"/>
      <c r="C30" s="223"/>
      <c r="D30" s="220"/>
      <c r="E30" s="220"/>
      <c r="F30" s="220"/>
      <c r="G30" s="209">
        <v>0</v>
      </c>
      <c r="H30" s="218">
        <v>0</v>
      </c>
      <c r="I30" s="104">
        <f t="shared" si="6"/>
        <v>0</v>
      </c>
      <c r="J30" s="109">
        <f t="shared" si="7"/>
        <v>95</v>
      </c>
      <c r="K30" s="48" t="s">
        <v>41</v>
      </c>
      <c r="L30" s="110">
        <v>0</v>
      </c>
      <c r="M30" s="110"/>
      <c r="N30" s="111">
        <f t="shared" si="8"/>
        <v>95</v>
      </c>
      <c r="O30" s="145">
        <v>95</v>
      </c>
      <c r="P30" s="107">
        <f t="shared" si="9"/>
        <v>0</v>
      </c>
      <c r="Q30" s="10">
        <v>0</v>
      </c>
      <c r="R30" s="48">
        <v>0</v>
      </c>
      <c r="S30" s="48">
        <v>0</v>
      </c>
      <c r="T30" s="48">
        <v>1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0</v>
      </c>
      <c r="AN30" s="48">
        <v>0</v>
      </c>
      <c r="AO30" s="49">
        <v>0</v>
      </c>
      <c r="AP30" s="49">
        <v>0</v>
      </c>
      <c r="AQ30" s="49">
        <v>0</v>
      </c>
      <c r="AR30" s="50">
        <f t="shared" si="10"/>
        <v>0</v>
      </c>
      <c r="AS30" s="41">
        <f t="shared" si="11"/>
        <v>0</v>
      </c>
      <c r="AT30" s="41">
        <f t="shared" si="12"/>
        <v>0</v>
      </c>
      <c r="AU30" s="41">
        <f t="shared" si="13"/>
        <v>0</v>
      </c>
      <c r="AV30" s="41">
        <f t="shared" si="14"/>
        <v>0</v>
      </c>
      <c r="AW30" s="47">
        <f t="shared" si="15"/>
        <v>0</v>
      </c>
      <c r="AX30" s="47">
        <f t="shared" si="16"/>
        <v>0</v>
      </c>
      <c r="AY30" s="41">
        <f t="shared" si="17"/>
        <v>0</v>
      </c>
      <c r="AZ30" s="51">
        <f t="shared" si="18"/>
        <v>1</v>
      </c>
    </row>
    <row r="31" spans="1:52" s="81" customFormat="1" ht="10.199999999999999" x14ac:dyDescent="0.3">
      <c r="A31" s="224" t="s">
        <v>137</v>
      </c>
      <c r="B31" s="213"/>
      <c r="C31" s="222"/>
      <c r="D31" s="211"/>
      <c r="E31" s="211"/>
      <c r="F31" s="213"/>
      <c r="G31" s="209">
        <v>0</v>
      </c>
      <c r="H31" s="218">
        <v>0</v>
      </c>
      <c r="I31" s="104">
        <f t="shared" si="6"/>
        <v>0</v>
      </c>
      <c r="J31" s="109">
        <f t="shared" si="7"/>
        <v>95</v>
      </c>
      <c r="K31" s="48" t="s">
        <v>41</v>
      </c>
      <c r="L31" s="110">
        <v>0</v>
      </c>
      <c r="M31" s="110"/>
      <c r="N31" s="111">
        <f t="shared" si="8"/>
        <v>95</v>
      </c>
      <c r="O31" s="145">
        <v>95</v>
      </c>
      <c r="P31" s="107">
        <f t="shared" si="9"/>
        <v>0</v>
      </c>
      <c r="Q31" s="10">
        <v>0</v>
      </c>
      <c r="R31" s="48">
        <v>0</v>
      </c>
      <c r="S31" s="48">
        <v>0</v>
      </c>
      <c r="T31" s="48">
        <v>1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9">
        <v>0</v>
      </c>
      <c r="AP31" s="49">
        <v>0</v>
      </c>
      <c r="AQ31" s="49">
        <v>0</v>
      </c>
      <c r="AR31" s="50">
        <f t="shared" si="10"/>
        <v>0</v>
      </c>
      <c r="AS31" s="41">
        <f t="shared" si="11"/>
        <v>0</v>
      </c>
      <c r="AT31" s="41">
        <f t="shared" si="12"/>
        <v>0</v>
      </c>
      <c r="AU31" s="41">
        <f t="shared" si="13"/>
        <v>0</v>
      </c>
      <c r="AV31" s="41">
        <f t="shared" si="14"/>
        <v>0</v>
      </c>
      <c r="AW31" s="47">
        <f t="shared" si="15"/>
        <v>0</v>
      </c>
      <c r="AX31" s="47">
        <f t="shared" si="16"/>
        <v>0</v>
      </c>
      <c r="AY31" s="41">
        <f t="shared" si="17"/>
        <v>0</v>
      </c>
      <c r="AZ31" s="51">
        <f t="shared" si="18"/>
        <v>1</v>
      </c>
    </row>
    <row r="32" spans="1:52" s="81" customFormat="1" ht="10.199999999999999" x14ac:dyDescent="0.3">
      <c r="A32" s="224" t="s">
        <v>138</v>
      </c>
      <c r="B32" s="213" t="s">
        <v>140</v>
      </c>
      <c r="C32" s="222" t="s">
        <v>141</v>
      </c>
      <c r="D32" s="211" t="s">
        <v>55</v>
      </c>
      <c r="E32" s="211">
        <v>56537</v>
      </c>
      <c r="F32" s="213"/>
      <c r="G32" s="209">
        <v>0</v>
      </c>
      <c r="H32" s="218">
        <v>38718</v>
      </c>
      <c r="I32" s="104">
        <f t="shared" si="6"/>
        <v>2442</v>
      </c>
      <c r="J32" s="109">
        <f t="shared" si="7"/>
        <v>95</v>
      </c>
      <c r="K32" s="48" t="s">
        <v>107</v>
      </c>
      <c r="L32" s="110">
        <v>0</v>
      </c>
      <c r="M32" s="110"/>
      <c r="N32" s="111">
        <f t="shared" si="8"/>
        <v>95</v>
      </c>
      <c r="O32" s="145">
        <v>95</v>
      </c>
      <c r="P32" s="107">
        <f t="shared" si="9"/>
        <v>0</v>
      </c>
      <c r="Q32" s="10">
        <v>0</v>
      </c>
      <c r="R32" s="48">
        <v>0</v>
      </c>
      <c r="S32" s="48">
        <v>0</v>
      </c>
      <c r="T32" s="48">
        <v>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9">
        <v>0</v>
      </c>
      <c r="AP32" s="49">
        <v>0</v>
      </c>
      <c r="AQ32" s="49">
        <v>0</v>
      </c>
      <c r="AR32" s="50">
        <f t="shared" si="10"/>
        <v>0</v>
      </c>
      <c r="AS32" s="41">
        <f t="shared" si="11"/>
        <v>0</v>
      </c>
      <c r="AT32" s="41">
        <f t="shared" si="12"/>
        <v>1</v>
      </c>
      <c r="AU32" s="41">
        <f t="shared" si="13"/>
        <v>0</v>
      </c>
      <c r="AV32" s="41">
        <f t="shared" si="14"/>
        <v>0</v>
      </c>
      <c r="AW32" s="47">
        <f t="shared" si="15"/>
        <v>0</v>
      </c>
      <c r="AX32" s="47">
        <f t="shared" si="16"/>
        <v>0</v>
      </c>
      <c r="AY32" s="41">
        <f t="shared" si="17"/>
        <v>0</v>
      </c>
      <c r="AZ32" s="51">
        <f t="shared" si="18"/>
        <v>0</v>
      </c>
    </row>
    <row r="33" spans="1:55" s="81" customFormat="1" ht="10.199999999999999" x14ac:dyDescent="0.3">
      <c r="A33" s="224" t="s">
        <v>139</v>
      </c>
      <c r="B33" s="213"/>
      <c r="C33" s="222"/>
      <c r="D33" s="211"/>
      <c r="E33" s="211"/>
      <c r="F33" s="213" t="s">
        <v>142</v>
      </c>
      <c r="G33" s="209">
        <v>0</v>
      </c>
      <c r="H33" s="218">
        <v>40817</v>
      </c>
      <c r="I33" s="104">
        <f t="shared" si="6"/>
        <v>343</v>
      </c>
      <c r="J33" s="109">
        <f t="shared" si="7"/>
        <v>95</v>
      </c>
      <c r="K33" s="48" t="s">
        <v>107</v>
      </c>
      <c r="L33" s="110">
        <v>0</v>
      </c>
      <c r="M33" s="110"/>
      <c r="N33" s="111">
        <f t="shared" si="8"/>
        <v>95</v>
      </c>
      <c r="O33" s="145">
        <v>95</v>
      </c>
      <c r="P33" s="107">
        <f t="shared" si="9"/>
        <v>0</v>
      </c>
      <c r="Q33" s="10">
        <v>0</v>
      </c>
      <c r="R33" s="48">
        <v>0</v>
      </c>
      <c r="S33" s="48">
        <v>0</v>
      </c>
      <c r="T33" s="48">
        <v>1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9">
        <v>0</v>
      </c>
      <c r="AP33" s="49">
        <v>0</v>
      </c>
      <c r="AQ33" s="49">
        <v>0</v>
      </c>
      <c r="AR33" s="50">
        <f t="shared" si="10"/>
        <v>0</v>
      </c>
      <c r="AS33" s="41">
        <f t="shared" si="11"/>
        <v>0</v>
      </c>
      <c r="AT33" s="41">
        <f t="shared" si="12"/>
        <v>1</v>
      </c>
      <c r="AU33" s="41">
        <f t="shared" si="13"/>
        <v>0</v>
      </c>
      <c r="AV33" s="41">
        <f t="shared" si="14"/>
        <v>0</v>
      </c>
      <c r="AW33" s="47">
        <f t="shared" si="15"/>
        <v>0</v>
      </c>
      <c r="AX33" s="47">
        <f t="shared" si="16"/>
        <v>0</v>
      </c>
      <c r="AY33" s="41">
        <f t="shared" si="17"/>
        <v>0</v>
      </c>
      <c r="AZ33" s="51">
        <f t="shared" si="18"/>
        <v>0</v>
      </c>
    </row>
    <row r="34" spans="1:55" s="81" customFormat="1" ht="10.199999999999999" x14ac:dyDescent="0.3">
      <c r="A34" s="224" t="s">
        <v>143</v>
      </c>
      <c r="B34" s="213" t="s">
        <v>144</v>
      </c>
      <c r="C34" s="222" t="s">
        <v>145</v>
      </c>
      <c r="D34" s="211" t="s">
        <v>55</v>
      </c>
      <c r="E34" s="211">
        <v>55360</v>
      </c>
      <c r="F34" s="213"/>
      <c r="G34" s="209">
        <v>0</v>
      </c>
      <c r="H34" s="218">
        <v>0</v>
      </c>
      <c r="I34" s="104">
        <f t="shared" si="6"/>
        <v>0</v>
      </c>
      <c r="J34" s="109">
        <f t="shared" si="7"/>
        <v>0</v>
      </c>
      <c r="K34" s="48" t="s">
        <v>41</v>
      </c>
      <c r="L34" s="110">
        <v>0</v>
      </c>
      <c r="M34" s="110"/>
      <c r="N34" s="111">
        <f t="shared" si="8"/>
        <v>0</v>
      </c>
      <c r="O34" s="145">
        <v>80</v>
      </c>
      <c r="P34" s="107">
        <f t="shared" si="9"/>
        <v>-80</v>
      </c>
      <c r="Q34" s="10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0</v>
      </c>
      <c r="AN34" s="48">
        <v>0</v>
      </c>
      <c r="AO34" s="49">
        <v>0</v>
      </c>
      <c r="AP34" s="49">
        <v>0</v>
      </c>
      <c r="AQ34" s="49">
        <v>0</v>
      </c>
      <c r="AR34" s="50">
        <f t="shared" si="10"/>
        <v>0</v>
      </c>
      <c r="AS34" s="41">
        <f t="shared" si="11"/>
        <v>0</v>
      </c>
      <c r="AT34" s="41">
        <f t="shared" si="12"/>
        <v>0</v>
      </c>
      <c r="AU34" s="41">
        <f t="shared" si="13"/>
        <v>0</v>
      </c>
      <c r="AV34" s="41">
        <f t="shared" si="14"/>
        <v>0</v>
      </c>
      <c r="AW34" s="47">
        <f t="shared" si="15"/>
        <v>0</v>
      </c>
      <c r="AX34" s="47">
        <f t="shared" si="16"/>
        <v>0</v>
      </c>
      <c r="AY34" s="41">
        <f t="shared" si="17"/>
        <v>0</v>
      </c>
      <c r="AZ34" s="51">
        <f t="shared" si="18"/>
        <v>1</v>
      </c>
    </row>
    <row r="35" spans="1:55" s="81" customFormat="1" ht="10.199999999999999" x14ac:dyDescent="0.3">
      <c r="A35" s="224" t="s">
        <v>146</v>
      </c>
      <c r="B35" s="213"/>
      <c r="C35" s="222"/>
      <c r="D35" s="211"/>
      <c r="E35" s="211"/>
      <c r="F35" s="213"/>
      <c r="G35" s="209">
        <v>0</v>
      </c>
      <c r="H35" s="218">
        <v>0</v>
      </c>
      <c r="I35" s="104">
        <f t="shared" si="6"/>
        <v>0</v>
      </c>
      <c r="J35" s="109">
        <f t="shared" si="7"/>
        <v>0</v>
      </c>
      <c r="K35" s="48" t="s">
        <v>41</v>
      </c>
      <c r="L35" s="110">
        <v>0</v>
      </c>
      <c r="M35" s="110"/>
      <c r="N35" s="111">
        <f t="shared" si="8"/>
        <v>0</v>
      </c>
      <c r="O35" s="145">
        <v>80</v>
      </c>
      <c r="P35" s="107">
        <f t="shared" si="9"/>
        <v>-80</v>
      </c>
      <c r="Q35" s="10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9">
        <v>0</v>
      </c>
      <c r="AP35" s="49">
        <v>0</v>
      </c>
      <c r="AQ35" s="49">
        <v>0</v>
      </c>
      <c r="AR35" s="50">
        <f t="shared" si="10"/>
        <v>0</v>
      </c>
      <c r="AS35" s="41">
        <f t="shared" si="11"/>
        <v>0</v>
      </c>
      <c r="AT35" s="41">
        <f t="shared" si="12"/>
        <v>0</v>
      </c>
      <c r="AU35" s="41">
        <f t="shared" si="13"/>
        <v>0</v>
      </c>
      <c r="AV35" s="41">
        <f t="shared" si="14"/>
        <v>0</v>
      </c>
      <c r="AW35" s="47">
        <f t="shared" si="15"/>
        <v>0</v>
      </c>
      <c r="AX35" s="47">
        <f t="shared" si="16"/>
        <v>0</v>
      </c>
      <c r="AY35" s="41">
        <f t="shared" si="17"/>
        <v>0</v>
      </c>
      <c r="AZ35" s="51">
        <f t="shared" si="18"/>
        <v>1</v>
      </c>
    </row>
    <row r="36" spans="1:55" s="81" customFormat="1" ht="10.199999999999999" x14ac:dyDescent="0.3">
      <c r="A36" s="224" t="s">
        <v>147</v>
      </c>
      <c r="B36" s="213"/>
      <c r="C36" s="222"/>
      <c r="D36" s="211"/>
      <c r="E36" s="211"/>
      <c r="F36" s="213"/>
      <c r="G36" s="209">
        <v>0</v>
      </c>
      <c r="H36" s="218">
        <v>0</v>
      </c>
      <c r="I36" s="104">
        <f t="shared" si="6"/>
        <v>0</v>
      </c>
      <c r="J36" s="109">
        <f t="shared" si="7"/>
        <v>0</v>
      </c>
      <c r="K36" s="48" t="s">
        <v>41</v>
      </c>
      <c r="L36" s="110">
        <v>0</v>
      </c>
      <c r="M36" s="110"/>
      <c r="N36" s="111">
        <f t="shared" si="8"/>
        <v>0</v>
      </c>
      <c r="O36" s="145">
        <v>80</v>
      </c>
      <c r="P36" s="107">
        <f t="shared" si="9"/>
        <v>-80</v>
      </c>
      <c r="Q36" s="10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8">
        <v>0</v>
      </c>
      <c r="AF36" s="48">
        <v>0</v>
      </c>
      <c r="AG36" s="48">
        <v>0</v>
      </c>
      <c r="AH36" s="48">
        <v>0</v>
      </c>
      <c r="AI36" s="48">
        <v>0</v>
      </c>
      <c r="AJ36" s="48">
        <v>0</v>
      </c>
      <c r="AK36" s="48">
        <v>0</v>
      </c>
      <c r="AL36" s="48">
        <v>0</v>
      </c>
      <c r="AM36" s="48">
        <v>0</v>
      </c>
      <c r="AN36" s="48">
        <v>0</v>
      </c>
      <c r="AO36" s="49">
        <v>0</v>
      </c>
      <c r="AP36" s="49">
        <v>0</v>
      </c>
      <c r="AQ36" s="49">
        <v>0</v>
      </c>
      <c r="AR36" s="50">
        <f t="shared" si="10"/>
        <v>0</v>
      </c>
      <c r="AS36" s="41">
        <f t="shared" si="11"/>
        <v>0</v>
      </c>
      <c r="AT36" s="41">
        <f t="shared" si="12"/>
        <v>0</v>
      </c>
      <c r="AU36" s="41">
        <f t="shared" si="13"/>
        <v>0</v>
      </c>
      <c r="AV36" s="41">
        <f t="shared" si="14"/>
        <v>0</v>
      </c>
      <c r="AW36" s="47">
        <f t="shared" si="15"/>
        <v>0</v>
      </c>
      <c r="AX36" s="47">
        <f t="shared" si="16"/>
        <v>0</v>
      </c>
      <c r="AY36" s="41">
        <f t="shared" si="17"/>
        <v>0</v>
      </c>
      <c r="AZ36" s="51">
        <f t="shared" si="18"/>
        <v>1</v>
      </c>
    </row>
    <row r="37" spans="1:55" s="81" customFormat="1" ht="10.199999999999999" x14ac:dyDescent="0.3">
      <c r="A37" s="224" t="s">
        <v>148</v>
      </c>
      <c r="B37" s="213"/>
      <c r="C37" s="222"/>
      <c r="D37" s="211"/>
      <c r="E37" s="211"/>
      <c r="F37" s="213"/>
      <c r="G37" s="209">
        <v>0</v>
      </c>
      <c r="H37" s="218">
        <v>0</v>
      </c>
      <c r="I37" s="104">
        <f t="shared" si="6"/>
        <v>0</v>
      </c>
      <c r="J37" s="109">
        <f t="shared" si="7"/>
        <v>0</v>
      </c>
      <c r="K37" s="48" t="s">
        <v>41</v>
      </c>
      <c r="L37" s="110">
        <v>0</v>
      </c>
      <c r="M37" s="110"/>
      <c r="N37" s="111">
        <f t="shared" si="8"/>
        <v>0</v>
      </c>
      <c r="O37" s="145">
        <v>80</v>
      </c>
      <c r="P37" s="107">
        <f t="shared" si="9"/>
        <v>-80</v>
      </c>
      <c r="Q37" s="10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8">
        <v>0</v>
      </c>
      <c r="AF37" s="48">
        <v>0</v>
      </c>
      <c r="AG37" s="48">
        <v>0</v>
      </c>
      <c r="AH37" s="48">
        <v>0</v>
      </c>
      <c r="AI37" s="48">
        <v>0</v>
      </c>
      <c r="AJ37" s="48">
        <v>0</v>
      </c>
      <c r="AK37" s="48">
        <v>0</v>
      </c>
      <c r="AL37" s="48">
        <v>0</v>
      </c>
      <c r="AM37" s="48">
        <v>0</v>
      </c>
      <c r="AN37" s="48">
        <v>0</v>
      </c>
      <c r="AO37" s="49">
        <v>0</v>
      </c>
      <c r="AP37" s="49">
        <v>0</v>
      </c>
      <c r="AQ37" s="49">
        <v>0</v>
      </c>
      <c r="AR37" s="50">
        <f t="shared" si="10"/>
        <v>0</v>
      </c>
      <c r="AS37" s="41">
        <f t="shared" si="11"/>
        <v>0</v>
      </c>
      <c r="AT37" s="41">
        <f t="shared" si="12"/>
        <v>0</v>
      </c>
      <c r="AU37" s="41">
        <f t="shared" si="13"/>
        <v>0</v>
      </c>
      <c r="AV37" s="41">
        <f t="shared" si="14"/>
        <v>0</v>
      </c>
      <c r="AW37" s="47">
        <f t="shared" si="15"/>
        <v>0</v>
      </c>
      <c r="AX37" s="47">
        <f t="shared" si="16"/>
        <v>0</v>
      </c>
      <c r="AY37" s="41">
        <f t="shared" si="17"/>
        <v>0</v>
      </c>
      <c r="AZ37" s="51">
        <f t="shared" si="18"/>
        <v>1</v>
      </c>
    </row>
    <row r="38" spans="1:55" s="81" customFormat="1" ht="10.199999999999999" x14ac:dyDescent="0.3">
      <c r="A38" s="224" t="s">
        <v>149</v>
      </c>
      <c r="B38" s="213"/>
      <c r="C38" s="222"/>
      <c r="D38" s="211"/>
      <c r="E38" s="211"/>
      <c r="F38" s="213"/>
      <c r="G38" s="209">
        <v>0</v>
      </c>
      <c r="H38" s="218">
        <v>0</v>
      </c>
      <c r="I38" s="104">
        <f t="shared" si="6"/>
        <v>0</v>
      </c>
      <c r="J38" s="109">
        <f t="shared" si="7"/>
        <v>0</v>
      </c>
      <c r="K38" s="48" t="s">
        <v>41</v>
      </c>
      <c r="L38" s="110">
        <v>0</v>
      </c>
      <c r="M38" s="110"/>
      <c r="N38" s="111">
        <f t="shared" si="8"/>
        <v>0</v>
      </c>
      <c r="O38" s="145">
        <v>80</v>
      </c>
      <c r="P38" s="107">
        <f t="shared" si="9"/>
        <v>-80</v>
      </c>
      <c r="Q38" s="10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9">
        <v>0</v>
      </c>
      <c r="AP38" s="49">
        <v>0</v>
      </c>
      <c r="AQ38" s="49">
        <v>0</v>
      </c>
      <c r="AR38" s="50">
        <f t="shared" si="10"/>
        <v>0</v>
      </c>
      <c r="AS38" s="41">
        <f t="shared" si="11"/>
        <v>0</v>
      </c>
      <c r="AT38" s="41">
        <f t="shared" si="12"/>
        <v>0</v>
      </c>
      <c r="AU38" s="41">
        <f t="shared" si="13"/>
        <v>0</v>
      </c>
      <c r="AV38" s="41">
        <f t="shared" si="14"/>
        <v>0</v>
      </c>
      <c r="AW38" s="47">
        <f t="shared" si="15"/>
        <v>0</v>
      </c>
      <c r="AX38" s="47">
        <f t="shared" si="16"/>
        <v>0</v>
      </c>
      <c r="AY38" s="41">
        <f t="shared" si="17"/>
        <v>0</v>
      </c>
      <c r="AZ38" s="51">
        <f t="shared" si="18"/>
        <v>1</v>
      </c>
    </row>
    <row r="39" spans="1:55" s="81" customFormat="1" ht="10.199999999999999" x14ac:dyDescent="0.3">
      <c r="A39" s="224" t="s">
        <v>150</v>
      </c>
      <c r="B39" s="213"/>
      <c r="C39" s="222"/>
      <c r="D39" s="211"/>
      <c r="E39" s="211"/>
      <c r="F39" s="213"/>
      <c r="G39" s="209">
        <v>0</v>
      </c>
      <c r="H39" s="218">
        <v>0</v>
      </c>
      <c r="I39" s="104">
        <f t="shared" ref="I39:I56" si="19">IF($H39 = 0,0,DATEDIF($H39,$H$3,"D"))</f>
        <v>0</v>
      </c>
      <c r="J39" s="109">
        <f t="shared" ref="J39:J56" si="20">((Q39*$Q$2)+(R39*$R$2)+(S39*$S$2)+(T39*$T$2)+(U39*$U$2)+(V39*$V$2)+(W39*$W$2)+(X39*$X$2)+(Y39*$Y$2)+(Z39*$Z$2)+(AA39*$AA$2)+(AB39*$AB$2)+(AC39*$AC$2)+(AD39*$AD$2)+(AE39*$AE$2)+(AF39*$AF$2)+(AG39*$AG$2)+(AH39*$AH$2)+(AI39*$AI$2)+(AJ39*$AJ$2)+(AK39*$AK$2)+(AL39*$AL$2)+(AM39*$AM$2)+(AN39*$AN$2)+(AO39*$AO$2))</f>
        <v>0</v>
      </c>
      <c r="K39" s="48" t="s">
        <v>41</v>
      </c>
      <c r="L39" s="110">
        <v>0</v>
      </c>
      <c r="M39" s="110"/>
      <c r="N39" s="111">
        <f t="shared" ref="N39:N56" si="21">+J39-L39+M39</f>
        <v>0</v>
      </c>
      <c r="O39" s="145">
        <v>80</v>
      </c>
      <c r="P39" s="107">
        <f t="shared" ref="P39:P56" si="22">+N39-O39</f>
        <v>-80</v>
      </c>
      <c r="Q39" s="10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0</v>
      </c>
      <c r="AM39" s="48">
        <v>0</v>
      </c>
      <c r="AN39" s="48">
        <v>0</v>
      </c>
      <c r="AO39" s="49">
        <v>0</v>
      </c>
      <c r="AP39" s="49">
        <v>0</v>
      </c>
      <c r="AQ39" s="49">
        <v>0</v>
      </c>
      <c r="AR39" s="50">
        <f t="shared" ref="AR39:AR56" si="23">IF($K39="Child Under 6",1,0)</f>
        <v>0</v>
      </c>
      <c r="AS39" s="41">
        <f t="shared" ref="AS39:AS56" si="24">IF($K39="Kid Under 17",1,0)</f>
        <v>0</v>
      </c>
      <c r="AT39" s="41">
        <f t="shared" ref="AT39:AT56" si="25">IF($K39="Addict",1,0)</f>
        <v>0</v>
      </c>
      <c r="AU39" s="41">
        <f t="shared" ref="AU39:AU56" si="26">IF($K39="Non-Addict",1,0)</f>
        <v>0</v>
      </c>
      <c r="AV39" s="41">
        <f t="shared" ref="AV39:AV56" si="27">IF($K39="Free Reg Certificate",1,0)</f>
        <v>0</v>
      </c>
      <c r="AW39" s="47">
        <f t="shared" ref="AW39:AW56" si="28">IF($K39="Newcomer",1,0)</f>
        <v>0</v>
      </c>
      <c r="AX39" s="47">
        <f t="shared" ref="AX39:AX56" si="29">IF($K39="Committee",1,0)</f>
        <v>0</v>
      </c>
      <c r="AY39" s="41">
        <f t="shared" ref="AY39:AY56" si="30">IF($K39="Speaker",1,0)</f>
        <v>0</v>
      </c>
      <c r="AZ39" s="51">
        <f t="shared" ref="AZ39:AZ56" si="31">IF($K39="Other",1,0)</f>
        <v>1</v>
      </c>
    </row>
    <row r="40" spans="1:55" s="81" customFormat="1" ht="10.199999999999999" x14ac:dyDescent="0.3">
      <c r="A40" s="224" t="s">
        <v>151</v>
      </c>
      <c r="B40" s="213"/>
      <c r="C40" s="222"/>
      <c r="D40" s="211"/>
      <c r="E40" s="211"/>
      <c r="F40" s="213"/>
      <c r="G40" s="209">
        <v>0</v>
      </c>
      <c r="H40" s="218">
        <v>0</v>
      </c>
      <c r="I40" s="104">
        <f t="shared" si="19"/>
        <v>0</v>
      </c>
      <c r="J40" s="109">
        <f t="shared" si="20"/>
        <v>0</v>
      </c>
      <c r="K40" s="48" t="s">
        <v>41</v>
      </c>
      <c r="L40" s="110">
        <v>0</v>
      </c>
      <c r="M40" s="110"/>
      <c r="N40" s="111">
        <f t="shared" si="21"/>
        <v>0</v>
      </c>
      <c r="O40" s="145">
        <v>80</v>
      </c>
      <c r="P40" s="107">
        <f t="shared" si="22"/>
        <v>-80</v>
      </c>
      <c r="Q40" s="10">
        <v>0</v>
      </c>
      <c r="R40" s="48">
        <v>0</v>
      </c>
      <c r="S40" s="48">
        <v>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0</v>
      </c>
      <c r="AK40" s="48">
        <v>0</v>
      </c>
      <c r="AL40" s="48">
        <v>0</v>
      </c>
      <c r="AM40" s="48">
        <v>0</v>
      </c>
      <c r="AN40" s="48">
        <v>0</v>
      </c>
      <c r="AO40" s="49">
        <v>0</v>
      </c>
      <c r="AP40" s="49">
        <v>0</v>
      </c>
      <c r="AQ40" s="49">
        <v>0</v>
      </c>
      <c r="AR40" s="50">
        <f t="shared" si="23"/>
        <v>0</v>
      </c>
      <c r="AS40" s="41">
        <f t="shared" si="24"/>
        <v>0</v>
      </c>
      <c r="AT40" s="41">
        <f t="shared" si="25"/>
        <v>0</v>
      </c>
      <c r="AU40" s="41">
        <f t="shared" si="26"/>
        <v>0</v>
      </c>
      <c r="AV40" s="41">
        <f t="shared" si="27"/>
        <v>0</v>
      </c>
      <c r="AW40" s="47">
        <f t="shared" si="28"/>
        <v>0</v>
      </c>
      <c r="AX40" s="47">
        <f t="shared" si="29"/>
        <v>0</v>
      </c>
      <c r="AY40" s="41">
        <f t="shared" si="30"/>
        <v>0</v>
      </c>
      <c r="AZ40" s="51">
        <f t="shared" si="31"/>
        <v>1</v>
      </c>
    </row>
    <row r="41" spans="1:55" s="81" customFormat="1" ht="10.199999999999999" x14ac:dyDescent="0.3">
      <c r="A41" s="224" t="s">
        <v>152</v>
      </c>
      <c r="B41" s="213"/>
      <c r="C41" s="222"/>
      <c r="D41" s="211"/>
      <c r="E41" s="211"/>
      <c r="F41" s="213"/>
      <c r="G41" s="209">
        <v>0</v>
      </c>
      <c r="H41" s="218">
        <v>0</v>
      </c>
      <c r="I41" s="104">
        <f t="shared" si="19"/>
        <v>0</v>
      </c>
      <c r="J41" s="109">
        <f t="shared" si="20"/>
        <v>0</v>
      </c>
      <c r="K41" s="48" t="s">
        <v>41</v>
      </c>
      <c r="L41" s="110">
        <v>0</v>
      </c>
      <c r="M41" s="110"/>
      <c r="N41" s="111">
        <f t="shared" si="21"/>
        <v>0</v>
      </c>
      <c r="O41" s="145">
        <v>80</v>
      </c>
      <c r="P41" s="107">
        <f t="shared" si="22"/>
        <v>-80</v>
      </c>
      <c r="Q41" s="10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0</v>
      </c>
      <c r="AI41" s="48">
        <v>0</v>
      </c>
      <c r="AJ41" s="48">
        <v>0</v>
      </c>
      <c r="AK41" s="48">
        <v>0</v>
      </c>
      <c r="AL41" s="48">
        <v>0</v>
      </c>
      <c r="AM41" s="48">
        <v>0</v>
      </c>
      <c r="AN41" s="48">
        <v>0</v>
      </c>
      <c r="AO41" s="49">
        <v>0</v>
      </c>
      <c r="AP41" s="49">
        <v>0</v>
      </c>
      <c r="AQ41" s="49">
        <v>0</v>
      </c>
      <c r="AR41" s="50">
        <f t="shared" si="23"/>
        <v>0</v>
      </c>
      <c r="AS41" s="41">
        <f t="shared" si="24"/>
        <v>0</v>
      </c>
      <c r="AT41" s="41">
        <f t="shared" si="25"/>
        <v>0</v>
      </c>
      <c r="AU41" s="41">
        <f t="shared" si="26"/>
        <v>0</v>
      </c>
      <c r="AV41" s="41">
        <f t="shared" si="27"/>
        <v>0</v>
      </c>
      <c r="AW41" s="47">
        <f t="shared" si="28"/>
        <v>0</v>
      </c>
      <c r="AX41" s="47">
        <f t="shared" si="29"/>
        <v>0</v>
      </c>
      <c r="AY41" s="41">
        <f t="shared" si="30"/>
        <v>0</v>
      </c>
      <c r="AZ41" s="51">
        <f t="shared" si="31"/>
        <v>1</v>
      </c>
    </row>
    <row r="42" spans="1:55" s="81" customFormat="1" ht="10.199999999999999" x14ac:dyDescent="0.3">
      <c r="A42" s="224" t="s">
        <v>153</v>
      </c>
      <c r="B42" s="213"/>
      <c r="C42" s="222"/>
      <c r="D42" s="211"/>
      <c r="E42" s="211"/>
      <c r="F42" s="213"/>
      <c r="G42" s="209">
        <v>0</v>
      </c>
      <c r="H42" s="218">
        <v>0</v>
      </c>
      <c r="I42" s="104">
        <f t="shared" si="19"/>
        <v>0</v>
      </c>
      <c r="J42" s="109">
        <f t="shared" si="20"/>
        <v>0</v>
      </c>
      <c r="K42" s="48" t="s">
        <v>41</v>
      </c>
      <c r="L42" s="110">
        <v>0</v>
      </c>
      <c r="M42" s="110"/>
      <c r="N42" s="111">
        <f t="shared" si="21"/>
        <v>0</v>
      </c>
      <c r="O42" s="145">
        <v>80</v>
      </c>
      <c r="P42" s="107">
        <f t="shared" si="22"/>
        <v>-80</v>
      </c>
      <c r="Q42" s="10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  <c r="AH42" s="48">
        <v>0</v>
      </c>
      <c r="AI42" s="48">
        <v>0</v>
      </c>
      <c r="AJ42" s="48">
        <v>0</v>
      </c>
      <c r="AK42" s="48">
        <v>0</v>
      </c>
      <c r="AL42" s="48">
        <v>0</v>
      </c>
      <c r="AM42" s="48">
        <v>0</v>
      </c>
      <c r="AN42" s="48">
        <v>0</v>
      </c>
      <c r="AO42" s="49">
        <v>0</v>
      </c>
      <c r="AP42" s="49">
        <v>0</v>
      </c>
      <c r="AQ42" s="49">
        <v>0</v>
      </c>
      <c r="AR42" s="50">
        <f t="shared" si="23"/>
        <v>0</v>
      </c>
      <c r="AS42" s="41">
        <f t="shared" si="24"/>
        <v>0</v>
      </c>
      <c r="AT42" s="41">
        <f t="shared" si="25"/>
        <v>0</v>
      </c>
      <c r="AU42" s="41">
        <f t="shared" si="26"/>
        <v>0</v>
      </c>
      <c r="AV42" s="41">
        <f t="shared" si="27"/>
        <v>0</v>
      </c>
      <c r="AW42" s="47">
        <f t="shared" si="28"/>
        <v>0</v>
      </c>
      <c r="AX42" s="47">
        <f t="shared" si="29"/>
        <v>0</v>
      </c>
      <c r="AY42" s="41">
        <f t="shared" si="30"/>
        <v>0</v>
      </c>
      <c r="AZ42" s="51">
        <f t="shared" si="31"/>
        <v>1</v>
      </c>
    </row>
    <row r="43" spans="1:55" s="81" customFormat="1" ht="10.199999999999999" x14ac:dyDescent="0.3">
      <c r="A43" s="224" t="s">
        <v>154</v>
      </c>
      <c r="B43" s="213" t="s">
        <v>155</v>
      </c>
      <c r="C43" s="222" t="s">
        <v>66</v>
      </c>
      <c r="D43" s="211" t="s">
        <v>55</v>
      </c>
      <c r="E43" s="211">
        <v>56560</v>
      </c>
      <c r="F43" s="213" t="s">
        <v>157</v>
      </c>
      <c r="G43" s="209">
        <v>0</v>
      </c>
      <c r="H43" s="218">
        <v>39356</v>
      </c>
      <c r="I43" s="104">
        <f t="shared" si="19"/>
        <v>1804</v>
      </c>
      <c r="J43" s="109">
        <f t="shared" si="20"/>
        <v>0</v>
      </c>
      <c r="K43" s="48" t="s">
        <v>107</v>
      </c>
      <c r="L43" s="110">
        <v>0</v>
      </c>
      <c r="M43" s="110"/>
      <c r="N43" s="111">
        <f t="shared" si="21"/>
        <v>0</v>
      </c>
      <c r="O43" s="145">
        <v>80</v>
      </c>
      <c r="P43" s="107">
        <f t="shared" si="22"/>
        <v>-80</v>
      </c>
      <c r="Q43" s="10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9">
        <v>0</v>
      </c>
      <c r="AP43" s="49">
        <v>0</v>
      </c>
      <c r="AQ43" s="49">
        <v>0</v>
      </c>
      <c r="AR43" s="50">
        <f t="shared" si="23"/>
        <v>0</v>
      </c>
      <c r="AS43" s="41">
        <f t="shared" si="24"/>
        <v>0</v>
      </c>
      <c r="AT43" s="41">
        <f t="shared" si="25"/>
        <v>1</v>
      </c>
      <c r="AU43" s="41">
        <f t="shared" si="26"/>
        <v>0</v>
      </c>
      <c r="AV43" s="41">
        <f t="shared" si="27"/>
        <v>0</v>
      </c>
      <c r="AW43" s="47">
        <f t="shared" si="28"/>
        <v>0</v>
      </c>
      <c r="AX43" s="47">
        <f t="shared" si="29"/>
        <v>0</v>
      </c>
      <c r="AY43" s="41">
        <f t="shared" si="30"/>
        <v>0</v>
      </c>
      <c r="AZ43" s="51">
        <f t="shared" si="31"/>
        <v>0</v>
      </c>
    </row>
    <row r="44" spans="1:55" s="81" customFormat="1" ht="10.199999999999999" x14ac:dyDescent="0.3">
      <c r="A44" s="224" t="s">
        <v>156</v>
      </c>
      <c r="B44" s="213"/>
      <c r="C44" s="222"/>
      <c r="D44" s="211"/>
      <c r="E44" s="211"/>
      <c r="F44" s="213"/>
      <c r="G44" s="209">
        <v>0</v>
      </c>
      <c r="H44" s="218">
        <v>0</v>
      </c>
      <c r="I44" s="104">
        <f t="shared" si="19"/>
        <v>0</v>
      </c>
      <c r="J44" s="109">
        <f t="shared" si="20"/>
        <v>0</v>
      </c>
      <c r="K44" s="48" t="s">
        <v>41</v>
      </c>
      <c r="L44" s="110">
        <v>0</v>
      </c>
      <c r="M44" s="110"/>
      <c r="N44" s="111">
        <f t="shared" si="21"/>
        <v>0</v>
      </c>
      <c r="O44" s="145">
        <v>80</v>
      </c>
      <c r="P44" s="107">
        <f t="shared" si="22"/>
        <v>-80</v>
      </c>
      <c r="Q44" s="10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9">
        <v>0</v>
      </c>
      <c r="AP44" s="49">
        <v>0</v>
      </c>
      <c r="AQ44" s="49">
        <v>0</v>
      </c>
      <c r="AR44" s="50">
        <f t="shared" si="23"/>
        <v>0</v>
      </c>
      <c r="AS44" s="41">
        <f t="shared" si="24"/>
        <v>0</v>
      </c>
      <c r="AT44" s="41">
        <f t="shared" si="25"/>
        <v>0</v>
      </c>
      <c r="AU44" s="41">
        <f t="shared" si="26"/>
        <v>0</v>
      </c>
      <c r="AV44" s="41">
        <f t="shared" si="27"/>
        <v>0</v>
      </c>
      <c r="AW44" s="47">
        <f t="shared" si="28"/>
        <v>0</v>
      </c>
      <c r="AX44" s="47">
        <f t="shared" si="29"/>
        <v>0</v>
      </c>
      <c r="AY44" s="41">
        <f t="shared" si="30"/>
        <v>0</v>
      </c>
      <c r="AZ44" s="51">
        <f t="shared" si="31"/>
        <v>1</v>
      </c>
    </row>
    <row r="45" spans="1:55" s="81" customFormat="1" ht="10.199999999999999" x14ac:dyDescent="0.3">
      <c r="A45" s="224" t="s">
        <v>158</v>
      </c>
      <c r="B45" s="213" t="s">
        <v>159</v>
      </c>
      <c r="C45" s="222" t="s">
        <v>160</v>
      </c>
      <c r="D45" s="211" t="s">
        <v>55</v>
      </c>
      <c r="E45" s="211">
        <v>56301</v>
      </c>
      <c r="F45" s="213"/>
      <c r="G45" s="209">
        <v>0</v>
      </c>
      <c r="H45" s="218">
        <v>40422</v>
      </c>
      <c r="I45" s="104">
        <f t="shared" si="19"/>
        <v>738</v>
      </c>
      <c r="J45" s="109">
        <f t="shared" si="20"/>
        <v>0</v>
      </c>
      <c r="K45" s="48" t="s">
        <v>107</v>
      </c>
      <c r="L45" s="110"/>
      <c r="M45" s="110"/>
      <c r="N45" s="111">
        <f t="shared" si="21"/>
        <v>0</v>
      </c>
      <c r="O45" s="145">
        <v>80</v>
      </c>
      <c r="P45" s="107">
        <f t="shared" si="22"/>
        <v>-80</v>
      </c>
      <c r="Q45" s="10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9">
        <v>0</v>
      </c>
      <c r="AP45" s="49">
        <v>0</v>
      </c>
      <c r="AQ45" s="49">
        <v>0</v>
      </c>
      <c r="AR45" s="50">
        <f t="shared" si="23"/>
        <v>0</v>
      </c>
      <c r="AS45" s="41">
        <f t="shared" si="24"/>
        <v>0</v>
      </c>
      <c r="AT45" s="41">
        <f t="shared" si="25"/>
        <v>1</v>
      </c>
      <c r="AU45" s="41">
        <f t="shared" si="26"/>
        <v>0</v>
      </c>
      <c r="AV45" s="41">
        <f t="shared" si="27"/>
        <v>0</v>
      </c>
      <c r="AW45" s="47">
        <f t="shared" si="28"/>
        <v>0</v>
      </c>
      <c r="AX45" s="47">
        <f t="shared" si="29"/>
        <v>0</v>
      </c>
      <c r="AY45" s="41">
        <f t="shared" si="30"/>
        <v>0</v>
      </c>
      <c r="AZ45" s="51">
        <f t="shared" si="31"/>
        <v>0</v>
      </c>
    </row>
    <row r="46" spans="1:55" s="81" customFormat="1" ht="10.199999999999999" x14ac:dyDescent="0.3">
      <c r="A46" s="224" t="s">
        <v>161</v>
      </c>
      <c r="B46" s="213" t="s">
        <v>162</v>
      </c>
      <c r="C46" s="222" t="s">
        <v>163</v>
      </c>
      <c r="D46" s="211" t="s">
        <v>55</v>
      </c>
      <c r="E46" s="211">
        <v>56329</v>
      </c>
      <c r="F46" s="213"/>
      <c r="G46" s="209">
        <v>0</v>
      </c>
      <c r="H46" s="218">
        <v>40459</v>
      </c>
      <c r="I46" s="104">
        <f t="shared" si="19"/>
        <v>701</v>
      </c>
      <c r="J46" s="109">
        <f t="shared" si="20"/>
        <v>0</v>
      </c>
      <c r="K46" s="48" t="s">
        <v>107</v>
      </c>
      <c r="L46" s="110"/>
      <c r="M46" s="110"/>
      <c r="N46" s="111">
        <f t="shared" si="21"/>
        <v>0</v>
      </c>
      <c r="O46" s="145">
        <v>80</v>
      </c>
      <c r="P46" s="107">
        <f t="shared" si="22"/>
        <v>-80</v>
      </c>
      <c r="Q46" s="10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9">
        <v>0</v>
      </c>
      <c r="AP46" s="49">
        <v>0</v>
      </c>
      <c r="AQ46" s="49">
        <v>0</v>
      </c>
      <c r="AR46" s="50">
        <f t="shared" si="23"/>
        <v>0</v>
      </c>
      <c r="AS46" s="41">
        <f t="shared" si="24"/>
        <v>0</v>
      </c>
      <c r="AT46" s="41">
        <f t="shared" si="25"/>
        <v>1</v>
      </c>
      <c r="AU46" s="41">
        <f t="shared" si="26"/>
        <v>0</v>
      </c>
      <c r="AV46" s="41">
        <f t="shared" si="27"/>
        <v>0</v>
      </c>
      <c r="AW46" s="47">
        <f t="shared" si="28"/>
        <v>0</v>
      </c>
      <c r="AX46" s="47">
        <f t="shared" si="29"/>
        <v>0</v>
      </c>
      <c r="AY46" s="41">
        <f t="shared" si="30"/>
        <v>0</v>
      </c>
      <c r="AZ46" s="51">
        <f t="shared" si="31"/>
        <v>0</v>
      </c>
      <c r="BC46" s="117"/>
    </row>
    <row r="47" spans="1:55" s="81" customFormat="1" ht="10.199999999999999" x14ac:dyDescent="0.2">
      <c r="A47" s="173" t="s">
        <v>187</v>
      </c>
      <c r="B47" s="118" t="s">
        <v>188</v>
      </c>
      <c r="C47" s="155" t="s">
        <v>63</v>
      </c>
      <c r="D47" s="118" t="s">
        <v>55</v>
      </c>
      <c r="E47" s="118">
        <v>55811</v>
      </c>
      <c r="F47" s="229" t="s">
        <v>189</v>
      </c>
      <c r="G47" s="10"/>
      <c r="H47" s="108">
        <v>40905</v>
      </c>
      <c r="I47" s="104">
        <f t="shared" si="19"/>
        <v>255</v>
      </c>
      <c r="J47" s="109">
        <f t="shared" si="20"/>
        <v>95</v>
      </c>
      <c r="K47" s="48" t="s">
        <v>107</v>
      </c>
      <c r="L47" s="110"/>
      <c r="M47" s="110">
        <v>5</v>
      </c>
      <c r="N47" s="111">
        <f t="shared" si="21"/>
        <v>100</v>
      </c>
      <c r="O47" s="145">
        <v>100</v>
      </c>
      <c r="P47" s="107">
        <f t="shared" si="22"/>
        <v>0</v>
      </c>
      <c r="Q47" s="10">
        <v>0</v>
      </c>
      <c r="R47" s="48">
        <v>0</v>
      </c>
      <c r="S47" s="48">
        <v>0</v>
      </c>
      <c r="T47" s="48">
        <v>1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9">
        <v>0</v>
      </c>
      <c r="AP47" s="49">
        <v>0</v>
      </c>
      <c r="AQ47" s="49">
        <v>0</v>
      </c>
      <c r="AR47" s="50">
        <f t="shared" si="23"/>
        <v>0</v>
      </c>
      <c r="AS47" s="41">
        <f t="shared" si="24"/>
        <v>0</v>
      </c>
      <c r="AT47" s="41">
        <f t="shared" si="25"/>
        <v>1</v>
      </c>
      <c r="AU47" s="41">
        <f t="shared" si="26"/>
        <v>0</v>
      </c>
      <c r="AV47" s="41">
        <f t="shared" si="27"/>
        <v>0</v>
      </c>
      <c r="AW47" s="47">
        <f t="shared" si="28"/>
        <v>0</v>
      </c>
      <c r="AX47" s="47">
        <f t="shared" si="29"/>
        <v>0</v>
      </c>
      <c r="AY47" s="41">
        <f t="shared" si="30"/>
        <v>0</v>
      </c>
      <c r="AZ47" s="51">
        <f t="shared" si="31"/>
        <v>0</v>
      </c>
    </row>
    <row r="48" spans="1:55" s="81" customFormat="1" ht="10.199999999999999" x14ac:dyDescent="0.3">
      <c r="A48" s="224" t="s">
        <v>190</v>
      </c>
      <c r="B48" s="213" t="s">
        <v>191</v>
      </c>
      <c r="C48" s="222" t="s">
        <v>63</v>
      </c>
      <c r="D48" s="211" t="s">
        <v>55</v>
      </c>
      <c r="E48" s="211">
        <v>55812</v>
      </c>
      <c r="F48" s="213"/>
      <c r="G48" s="209">
        <v>0</v>
      </c>
      <c r="H48" s="218">
        <v>41035</v>
      </c>
      <c r="I48" s="104">
        <f t="shared" si="19"/>
        <v>125</v>
      </c>
      <c r="J48" s="109">
        <f t="shared" si="20"/>
        <v>0</v>
      </c>
      <c r="K48" s="48" t="s">
        <v>107</v>
      </c>
      <c r="L48" s="110"/>
      <c r="M48" s="110">
        <v>0</v>
      </c>
      <c r="N48" s="111">
        <f t="shared" si="21"/>
        <v>0</v>
      </c>
      <c r="O48" s="145">
        <v>80</v>
      </c>
      <c r="P48" s="107">
        <f t="shared" si="22"/>
        <v>-80</v>
      </c>
      <c r="Q48" s="10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9">
        <v>0</v>
      </c>
      <c r="AP48" s="49">
        <v>0</v>
      </c>
      <c r="AQ48" s="49">
        <v>0</v>
      </c>
      <c r="AR48" s="50">
        <f t="shared" si="23"/>
        <v>0</v>
      </c>
      <c r="AS48" s="41">
        <f t="shared" si="24"/>
        <v>0</v>
      </c>
      <c r="AT48" s="41">
        <f t="shared" si="25"/>
        <v>1</v>
      </c>
      <c r="AU48" s="41">
        <f t="shared" si="26"/>
        <v>0</v>
      </c>
      <c r="AV48" s="41">
        <f t="shared" si="27"/>
        <v>0</v>
      </c>
      <c r="AW48" s="47">
        <f t="shared" si="28"/>
        <v>0</v>
      </c>
      <c r="AX48" s="47">
        <f t="shared" si="29"/>
        <v>0</v>
      </c>
      <c r="AY48" s="41">
        <f t="shared" si="30"/>
        <v>0</v>
      </c>
      <c r="AZ48" s="51">
        <f t="shared" si="31"/>
        <v>0</v>
      </c>
    </row>
    <row r="49" spans="1:52" s="81" customFormat="1" ht="10.199999999999999" x14ac:dyDescent="0.2">
      <c r="A49" s="171" t="s">
        <v>192</v>
      </c>
      <c r="B49" s="112"/>
      <c r="C49" s="153"/>
      <c r="D49" s="113"/>
      <c r="E49" s="113"/>
      <c r="F49" s="114"/>
      <c r="G49" s="10"/>
      <c r="H49" s="108"/>
      <c r="I49" s="104">
        <f t="shared" si="19"/>
        <v>0</v>
      </c>
      <c r="J49" s="109">
        <f t="shared" si="20"/>
        <v>0</v>
      </c>
      <c r="K49" s="48" t="s">
        <v>40</v>
      </c>
      <c r="L49" s="110">
        <v>0</v>
      </c>
      <c r="M49" s="110">
        <v>0</v>
      </c>
      <c r="N49" s="111">
        <f t="shared" si="21"/>
        <v>0</v>
      </c>
      <c r="O49" s="145">
        <v>40</v>
      </c>
      <c r="P49" s="107">
        <f t="shared" si="22"/>
        <v>-40</v>
      </c>
      <c r="Q49" s="10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9">
        <v>0</v>
      </c>
      <c r="AP49" s="49">
        <v>0</v>
      </c>
      <c r="AQ49" s="49">
        <v>0</v>
      </c>
      <c r="AR49" s="50">
        <f t="shared" si="23"/>
        <v>0</v>
      </c>
      <c r="AS49" s="41">
        <f t="shared" si="24"/>
        <v>0</v>
      </c>
      <c r="AT49" s="41">
        <f t="shared" si="25"/>
        <v>0</v>
      </c>
      <c r="AU49" s="41">
        <f t="shared" si="26"/>
        <v>0</v>
      </c>
      <c r="AV49" s="41">
        <f t="shared" si="27"/>
        <v>0</v>
      </c>
      <c r="AW49" s="47">
        <f t="shared" si="28"/>
        <v>1</v>
      </c>
      <c r="AX49" s="47">
        <f t="shared" si="29"/>
        <v>0</v>
      </c>
      <c r="AY49" s="41">
        <f t="shared" si="30"/>
        <v>0</v>
      </c>
      <c r="AZ49" s="51">
        <f t="shared" si="31"/>
        <v>0</v>
      </c>
    </row>
    <row r="50" spans="1:52" s="81" customFormat="1" ht="10.199999999999999" x14ac:dyDescent="0.3">
      <c r="A50" s="172" t="s">
        <v>193</v>
      </c>
      <c r="B50" s="115" t="s">
        <v>194</v>
      </c>
      <c r="C50" s="154" t="s">
        <v>63</v>
      </c>
      <c r="D50" s="116" t="s">
        <v>55</v>
      </c>
      <c r="E50" s="116">
        <v>55805</v>
      </c>
      <c r="F50" s="119"/>
      <c r="G50" s="10"/>
      <c r="H50" s="108">
        <v>40486</v>
      </c>
      <c r="I50" s="104">
        <f t="shared" si="19"/>
        <v>674</v>
      </c>
      <c r="J50" s="109">
        <f t="shared" si="20"/>
        <v>0</v>
      </c>
      <c r="K50" s="48" t="s">
        <v>107</v>
      </c>
      <c r="L50" s="110">
        <v>0</v>
      </c>
      <c r="M50" s="110">
        <v>0</v>
      </c>
      <c r="N50" s="111">
        <f t="shared" si="21"/>
        <v>0</v>
      </c>
      <c r="O50" s="145">
        <v>80</v>
      </c>
      <c r="P50" s="107">
        <f t="shared" si="22"/>
        <v>-80</v>
      </c>
      <c r="Q50" s="10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9">
        <v>0</v>
      </c>
      <c r="AP50" s="49">
        <v>0</v>
      </c>
      <c r="AQ50" s="49">
        <v>0</v>
      </c>
      <c r="AR50" s="50">
        <f t="shared" si="23"/>
        <v>0</v>
      </c>
      <c r="AS50" s="41">
        <f t="shared" si="24"/>
        <v>0</v>
      </c>
      <c r="AT50" s="41">
        <f t="shared" si="25"/>
        <v>1</v>
      </c>
      <c r="AU50" s="41">
        <f t="shared" si="26"/>
        <v>0</v>
      </c>
      <c r="AV50" s="41">
        <f t="shared" si="27"/>
        <v>0</v>
      </c>
      <c r="AW50" s="47">
        <f t="shared" si="28"/>
        <v>0</v>
      </c>
      <c r="AX50" s="47">
        <f t="shared" si="29"/>
        <v>0</v>
      </c>
      <c r="AY50" s="41">
        <f t="shared" si="30"/>
        <v>0</v>
      </c>
      <c r="AZ50" s="51">
        <f t="shared" si="31"/>
        <v>0</v>
      </c>
    </row>
    <row r="51" spans="1:52" s="81" customFormat="1" ht="10.199999999999999" x14ac:dyDescent="0.3">
      <c r="A51" s="172" t="s">
        <v>195</v>
      </c>
      <c r="B51" s="115"/>
      <c r="C51" s="154"/>
      <c r="D51" s="116"/>
      <c r="E51" s="116"/>
      <c r="F51" s="115"/>
      <c r="G51" s="10"/>
      <c r="H51" s="108"/>
      <c r="I51" s="104">
        <f t="shared" si="19"/>
        <v>0</v>
      </c>
      <c r="J51" s="109">
        <f t="shared" si="20"/>
        <v>0</v>
      </c>
      <c r="K51" s="48" t="s">
        <v>41</v>
      </c>
      <c r="L51" s="110">
        <v>0</v>
      </c>
      <c r="M51" s="110">
        <v>0</v>
      </c>
      <c r="N51" s="111">
        <f t="shared" si="21"/>
        <v>0</v>
      </c>
      <c r="O51" s="145">
        <v>80</v>
      </c>
      <c r="P51" s="107">
        <f t="shared" si="22"/>
        <v>-80</v>
      </c>
      <c r="Q51" s="10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9">
        <v>0</v>
      </c>
      <c r="AP51" s="49">
        <v>0</v>
      </c>
      <c r="AQ51" s="49">
        <v>0</v>
      </c>
      <c r="AR51" s="50">
        <f t="shared" si="23"/>
        <v>0</v>
      </c>
      <c r="AS51" s="41">
        <f t="shared" si="24"/>
        <v>0</v>
      </c>
      <c r="AT51" s="41">
        <f t="shared" si="25"/>
        <v>0</v>
      </c>
      <c r="AU51" s="41">
        <f t="shared" si="26"/>
        <v>0</v>
      </c>
      <c r="AV51" s="41">
        <f t="shared" si="27"/>
        <v>0</v>
      </c>
      <c r="AW51" s="47">
        <f t="shared" si="28"/>
        <v>0</v>
      </c>
      <c r="AX51" s="47">
        <f t="shared" si="29"/>
        <v>0</v>
      </c>
      <c r="AY51" s="41">
        <f t="shared" si="30"/>
        <v>0</v>
      </c>
      <c r="AZ51" s="51">
        <f t="shared" si="31"/>
        <v>1</v>
      </c>
    </row>
    <row r="52" spans="1:52" s="81" customFormat="1" ht="10.199999999999999" x14ac:dyDescent="0.3">
      <c r="A52" s="170" t="s">
        <v>196</v>
      </c>
      <c r="B52" s="79" t="s">
        <v>197</v>
      </c>
      <c r="C52" s="152" t="s">
        <v>198</v>
      </c>
      <c r="D52" s="48" t="s">
        <v>55</v>
      </c>
      <c r="E52" s="48"/>
      <c r="F52" s="79"/>
      <c r="G52" s="10"/>
      <c r="H52" s="108">
        <v>41030</v>
      </c>
      <c r="I52" s="104">
        <f t="shared" si="19"/>
        <v>130</v>
      </c>
      <c r="J52" s="109">
        <f t="shared" si="20"/>
        <v>0</v>
      </c>
      <c r="K52" s="48" t="s">
        <v>107</v>
      </c>
      <c r="L52" s="110">
        <v>0</v>
      </c>
      <c r="M52" s="110">
        <v>0</v>
      </c>
      <c r="N52" s="111">
        <f t="shared" si="21"/>
        <v>0</v>
      </c>
      <c r="O52" s="145">
        <v>0</v>
      </c>
      <c r="P52" s="107">
        <f t="shared" si="22"/>
        <v>0</v>
      </c>
      <c r="Q52" s="10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9">
        <v>0</v>
      </c>
      <c r="AP52" s="49">
        <v>0</v>
      </c>
      <c r="AQ52" s="49">
        <v>0</v>
      </c>
      <c r="AR52" s="50">
        <f t="shared" si="23"/>
        <v>0</v>
      </c>
      <c r="AS52" s="41">
        <f t="shared" si="24"/>
        <v>0</v>
      </c>
      <c r="AT52" s="41">
        <f t="shared" si="25"/>
        <v>1</v>
      </c>
      <c r="AU52" s="41">
        <f t="shared" si="26"/>
        <v>0</v>
      </c>
      <c r="AV52" s="41">
        <f t="shared" si="27"/>
        <v>0</v>
      </c>
      <c r="AW52" s="47">
        <f t="shared" si="28"/>
        <v>0</v>
      </c>
      <c r="AX52" s="47">
        <f t="shared" si="29"/>
        <v>0</v>
      </c>
      <c r="AY52" s="41">
        <f t="shared" si="30"/>
        <v>0</v>
      </c>
      <c r="AZ52" s="51">
        <f t="shared" si="31"/>
        <v>0</v>
      </c>
    </row>
    <row r="53" spans="1:52" s="81" customFormat="1" ht="10.199999999999999" x14ac:dyDescent="0.3">
      <c r="A53" s="170" t="s">
        <v>199</v>
      </c>
      <c r="B53" s="79"/>
      <c r="C53" s="152"/>
      <c r="D53" s="48"/>
      <c r="E53" s="48"/>
      <c r="F53" s="79"/>
      <c r="G53" s="10"/>
      <c r="H53" s="108"/>
      <c r="I53" s="104">
        <f t="shared" si="19"/>
        <v>0</v>
      </c>
      <c r="J53" s="109">
        <f t="shared" si="20"/>
        <v>0</v>
      </c>
      <c r="K53" s="48" t="s">
        <v>39</v>
      </c>
      <c r="L53" s="110">
        <v>80</v>
      </c>
      <c r="M53" s="110">
        <v>0</v>
      </c>
      <c r="N53" s="111">
        <f t="shared" si="21"/>
        <v>-80</v>
      </c>
      <c r="O53" s="145"/>
      <c r="P53" s="107">
        <f t="shared" si="22"/>
        <v>-80</v>
      </c>
      <c r="Q53" s="10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9">
        <v>0</v>
      </c>
      <c r="AP53" s="49">
        <v>0</v>
      </c>
      <c r="AQ53" s="49">
        <v>0</v>
      </c>
      <c r="AR53" s="50">
        <f t="shared" si="23"/>
        <v>1</v>
      </c>
      <c r="AS53" s="41">
        <f t="shared" si="24"/>
        <v>0</v>
      </c>
      <c r="AT53" s="41">
        <f t="shared" si="25"/>
        <v>0</v>
      </c>
      <c r="AU53" s="41">
        <f t="shared" si="26"/>
        <v>0</v>
      </c>
      <c r="AV53" s="41">
        <f t="shared" si="27"/>
        <v>0</v>
      </c>
      <c r="AW53" s="47">
        <f t="shared" si="28"/>
        <v>0</v>
      </c>
      <c r="AX53" s="47">
        <f t="shared" si="29"/>
        <v>0</v>
      </c>
      <c r="AY53" s="41">
        <f t="shared" si="30"/>
        <v>0</v>
      </c>
      <c r="AZ53" s="51">
        <f t="shared" si="31"/>
        <v>0</v>
      </c>
    </row>
    <row r="54" spans="1:52" s="81" customFormat="1" ht="10.199999999999999" x14ac:dyDescent="0.2">
      <c r="A54" s="226" t="s">
        <v>79</v>
      </c>
      <c r="B54" s="214" t="s">
        <v>80</v>
      </c>
      <c r="C54" s="221" t="s">
        <v>63</v>
      </c>
      <c r="D54" s="215" t="s">
        <v>55</v>
      </c>
      <c r="E54" s="215">
        <v>55812</v>
      </c>
      <c r="F54" s="227" t="s">
        <v>81</v>
      </c>
      <c r="G54" s="210">
        <v>0</v>
      </c>
      <c r="H54" s="216">
        <v>38908</v>
      </c>
      <c r="I54" s="104">
        <f t="shared" si="19"/>
        <v>2252</v>
      </c>
      <c r="J54" s="109">
        <f t="shared" si="20"/>
        <v>95</v>
      </c>
      <c r="K54" s="48" t="s">
        <v>10</v>
      </c>
      <c r="L54" s="110">
        <v>25</v>
      </c>
      <c r="M54" s="110">
        <v>5</v>
      </c>
      <c r="N54" s="111">
        <f t="shared" si="21"/>
        <v>75</v>
      </c>
      <c r="O54" s="145">
        <v>75</v>
      </c>
      <c r="P54" s="107">
        <f t="shared" si="22"/>
        <v>0</v>
      </c>
      <c r="Q54" s="10">
        <v>0</v>
      </c>
      <c r="R54" s="48">
        <v>0</v>
      </c>
      <c r="S54" s="48">
        <v>0</v>
      </c>
      <c r="T54" s="48">
        <v>1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9">
        <v>0</v>
      </c>
      <c r="AP54" s="49">
        <v>0</v>
      </c>
      <c r="AQ54" s="49">
        <v>0</v>
      </c>
      <c r="AR54" s="50">
        <f t="shared" si="23"/>
        <v>0</v>
      </c>
      <c r="AS54" s="41">
        <f t="shared" si="24"/>
        <v>0</v>
      </c>
      <c r="AT54" s="41">
        <f t="shared" si="25"/>
        <v>0</v>
      </c>
      <c r="AU54" s="41">
        <f t="shared" si="26"/>
        <v>0</v>
      </c>
      <c r="AV54" s="41">
        <f t="shared" si="27"/>
        <v>0</v>
      </c>
      <c r="AW54" s="47">
        <f t="shared" si="28"/>
        <v>0</v>
      </c>
      <c r="AX54" s="47">
        <f t="shared" si="29"/>
        <v>1</v>
      </c>
      <c r="AY54" s="41">
        <f t="shared" si="30"/>
        <v>0</v>
      </c>
      <c r="AZ54" s="51">
        <f t="shared" si="31"/>
        <v>0</v>
      </c>
    </row>
    <row r="55" spans="1:52" s="81" customFormat="1" ht="10.199999999999999" x14ac:dyDescent="0.3">
      <c r="A55" s="224" t="s">
        <v>200</v>
      </c>
      <c r="B55" s="213" t="s">
        <v>201</v>
      </c>
      <c r="C55" s="222" t="s">
        <v>202</v>
      </c>
      <c r="D55" s="211" t="s">
        <v>55</v>
      </c>
      <c r="E55" s="211">
        <v>56534</v>
      </c>
      <c r="F55" s="213" t="s">
        <v>203</v>
      </c>
      <c r="G55" s="209">
        <v>0</v>
      </c>
      <c r="H55" s="218">
        <v>33547</v>
      </c>
      <c r="I55" s="104">
        <f t="shared" si="19"/>
        <v>7613</v>
      </c>
      <c r="J55" s="109">
        <f t="shared" si="20"/>
        <v>95</v>
      </c>
      <c r="K55" s="48" t="s">
        <v>107</v>
      </c>
      <c r="L55" s="110">
        <v>0</v>
      </c>
      <c r="M55" s="110">
        <v>0</v>
      </c>
      <c r="N55" s="111">
        <f t="shared" si="21"/>
        <v>95</v>
      </c>
      <c r="O55" s="145">
        <v>95</v>
      </c>
      <c r="P55" s="107">
        <f t="shared" si="22"/>
        <v>0</v>
      </c>
      <c r="Q55" s="10">
        <v>0</v>
      </c>
      <c r="R55" s="48">
        <v>0</v>
      </c>
      <c r="S55" s="48">
        <v>0</v>
      </c>
      <c r="T55" s="48">
        <v>1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9">
        <v>0</v>
      </c>
      <c r="AP55" s="49">
        <v>0</v>
      </c>
      <c r="AQ55" s="49">
        <v>0</v>
      </c>
      <c r="AR55" s="50">
        <f t="shared" si="23"/>
        <v>0</v>
      </c>
      <c r="AS55" s="41">
        <f t="shared" si="24"/>
        <v>0</v>
      </c>
      <c r="AT55" s="41">
        <f t="shared" si="25"/>
        <v>1</v>
      </c>
      <c r="AU55" s="41">
        <f t="shared" si="26"/>
        <v>0</v>
      </c>
      <c r="AV55" s="41">
        <f t="shared" si="27"/>
        <v>0</v>
      </c>
      <c r="AW55" s="47">
        <f t="shared" si="28"/>
        <v>0</v>
      </c>
      <c r="AX55" s="47">
        <f t="shared" si="29"/>
        <v>0</v>
      </c>
      <c r="AY55" s="41">
        <f t="shared" si="30"/>
        <v>0</v>
      </c>
      <c r="AZ55" s="51">
        <f t="shared" si="31"/>
        <v>0</v>
      </c>
    </row>
    <row r="56" spans="1:52" s="81" customFormat="1" ht="10.199999999999999" x14ac:dyDescent="0.3">
      <c r="A56" s="224" t="s">
        <v>204</v>
      </c>
      <c r="B56" s="228"/>
      <c r="C56" s="222"/>
      <c r="D56" s="211"/>
      <c r="E56" s="211"/>
      <c r="F56" s="213"/>
      <c r="G56" s="209">
        <v>0</v>
      </c>
      <c r="H56" s="218">
        <v>41132</v>
      </c>
      <c r="I56" s="104">
        <f t="shared" si="19"/>
        <v>28</v>
      </c>
      <c r="J56" s="109">
        <f t="shared" si="20"/>
        <v>95</v>
      </c>
      <c r="K56" s="48" t="s">
        <v>107</v>
      </c>
      <c r="L56" s="110">
        <v>0</v>
      </c>
      <c r="M56" s="110">
        <v>0</v>
      </c>
      <c r="N56" s="111">
        <f t="shared" si="21"/>
        <v>95</v>
      </c>
      <c r="O56" s="145">
        <v>95</v>
      </c>
      <c r="P56" s="107">
        <f t="shared" si="22"/>
        <v>0</v>
      </c>
      <c r="Q56" s="10">
        <v>0</v>
      </c>
      <c r="R56" s="48">
        <v>0</v>
      </c>
      <c r="S56" s="48">
        <v>0</v>
      </c>
      <c r="T56" s="48">
        <v>1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9">
        <v>0</v>
      </c>
      <c r="AP56" s="49">
        <v>0</v>
      </c>
      <c r="AQ56" s="49">
        <v>0</v>
      </c>
      <c r="AR56" s="50">
        <f t="shared" si="23"/>
        <v>0</v>
      </c>
      <c r="AS56" s="41">
        <f t="shared" si="24"/>
        <v>0</v>
      </c>
      <c r="AT56" s="41">
        <f t="shared" si="25"/>
        <v>1</v>
      </c>
      <c r="AU56" s="41">
        <f t="shared" si="26"/>
        <v>0</v>
      </c>
      <c r="AV56" s="41">
        <f t="shared" si="27"/>
        <v>0</v>
      </c>
      <c r="AW56" s="47">
        <f t="shared" si="28"/>
        <v>0</v>
      </c>
      <c r="AX56" s="47">
        <f t="shared" si="29"/>
        <v>0</v>
      </c>
      <c r="AY56" s="41">
        <f t="shared" si="30"/>
        <v>0</v>
      </c>
      <c r="AZ56" s="51">
        <f t="shared" si="31"/>
        <v>0</v>
      </c>
    </row>
    <row r="57" spans="1:52" s="81" customFormat="1" ht="10.199999999999999" x14ac:dyDescent="0.3">
      <c r="A57" s="224" t="s">
        <v>173</v>
      </c>
      <c r="B57" s="213"/>
      <c r="C57" s="222"/>
      <c r="D57" s="211"/>
      <c r="E57" s="211"/>
      <c r="F57" s="213"/>
      <c r="G57" s="209">
        <v>0</v>
      </c>
      <c r="H57" s="218">
        <v>40377</v>
      </c>
      <c r="I57" s="104">
        <f t="shared" ref="I57:I71" si="32">IF($H57 = 0,0,DATEDIF($H57,$H$3,"D"))</f>
        <v>783</v>
      </c>
      <c r="J57" s="109">
        <f t="shared" ref="J57:J71" si="33">((Q57*$Q$2)+(R57*$R$2)+(S57*$S$2)+(T57*$T$2)+(U57*$U$2)+(V57*$V$2)+(W57*$W$2)+(X57*$X$2)+(Y57*$Y$2)+(Z57*$Z$2)+(AA57*$AA$2)+(AB57*$AB$2)+(AC57*$AC$2)+(AD57*$AD$2)+(AE57*$AE$2)+(AF57*$AF$2)+(AG57*$AG$2)+(AH57*$AH$2)+(AI57*$AI$2)+(AJ57*$AJ$2)+(AK57*$AK$2)+(AL57*$AL$2)+(AM57*$AM$2)+(AN57*$AN$2)+(AO57*$AO$2))</f>
        <v>95</v>
      </c>
      <c r="K57" s="48" t="s">
        <v>107</v>
      </c>
      <c r="L57" s="110">
        <v>0</v>
      </c>
      <c r="M57" s="110">
        <v>0</v>
      </c>
      <c r="N57" s="111">
        <f t="shared" ref="N57:N70" si="34">+J57-L57+M57</f>
        <v>95</v>
      </c>
      <c r="O57" s="145"/>
      <c r="P57" s="107">
        <f t="shared" ref="P57:P70" si="35">+N57-O57</f>
        <v>95</v>
      </c>
      <c r="Q57" s="10">
        <v>0</v>
      </c>
      <c r="R57" s="48">
        <v>0</v>
      </c>
      <c r="S57" s="48">
        <v>0</v>
      </c>
      <c r="T57" s="48">
        <v>1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9">
        <v>0</v>
      </c>
      <c r="AP57" s="49">
        <v>0</v>
      </c>
      <c r="AQ57" s="49">
        <v>0</v>
      </c>
      <c r="AR57" s="50">
        <f t="shared" ref="AR57:AR71" si="36">IF($K57="Child Under 6",1,0)</f>
        <v>0</v>
      </c>
      <c r="AS57" s="41">
        <f t="shared" ref="AS57:AS71" si="37">IF($K57="Kid Under 17",1,0)</f>
        <v>0</v>
      </c>
      <c r="AT57" s="41">
        <f t="shared" ref="AT57:AT71" si="38">IF($K57="Addict",1,0)</f>
        <v>1</v>
      </c>
      <c r="AU57" s="41">
        <f t="shared" ref="AU57:AU71" si="39">IF($K57="Non-Addict",1,0)</f>
        <v>0</v>
      </c>
      <c r="AV57" s="41">
        <f t="shared" ref="AV57:AV71" si="40">IF($K57="Free Reg Certificate",1,0)</f>
        <v>0</v>
      </c>
      <c r="AW57" s="47">
        <f t="shared" ref="AW57:AW71" si="41">IF($K57="Newcomer",1,0)</f>
        <v>0</v>
      </c>
      <c r="AX57" s="47">
        <f t="shared" ref="AX57:AX71" si="42">IF($K57="Committee",1,0)</f>
        <v>0</v>
      </c>
      <c r="AY57" s="41">
        <f t="shared" ref="AY57:AY71" si="43">IF($K57="Speaker",1,0)</f>
        <v>0</v>
      </c>
      <c r="AZ57" s="51">
        <f t="shared" ref="AZ57:AZ71" si="44">IF($K57="Other",1,0)</f>
        <v>0</v>
      </c>
    </row>
    <row r="58" spans="1:52" s="81" customFormat="1" ht="10.199999999999999" x14ac:dyDescent="0.3">
      <c r="A58" s="224" t="s">
        <v>174</v>
      </c>
      <c r="B58" s="213" t="s">
        <v>205</v>
      </c>
      <c r="C58" s="222" t="s">
        <v>206</v>
      </c>
      <c r="D58" s="211" t="s">
        <v>55</v>
      </c>
      <c r="E58" s="211">
        <v>56701</v>
      </c>
      <c r="F58" s="213"/>
      <c r="G58" s="209">
        <v>0</v>
      </c>
      <c r="H58" s="218">
        <v>40957</v>
      </c>
      <c r="I58" s="104">
        <f t="shared" si="32"/>
        <v>203</v>
      </c>
      <c r="J58" s="109">
        <f t="shared" si="33"/>
        <v>95</v>
      </c>
      <c r="K58" s="48" t="s">
        <v>107</v>
      </c>
      <c r="L58" s="110">
        <v>0</v>
      </c>
      <c r="M58" s="110">
        <v>0</v>
      </c>
      <c r="N58" s="111">
        <f t="shared" si="34"/>
        <v>95</v>
      </c>
      <c r="O58" s="145">
        <v>95</v>
      </c>
      <c r="P58" s="107">
        <f t="shared" si="35"/>
        <v>0</v>
      </c>
      <c r="Q58" s="10">
        <v>0</v>
      </c>
      <c r="R58" s="48">
        <v>0</v>
      </c>
      <c r="S58" s="48">
        <v>0</v>
      </c>
      <c r="T58" s="48">
        <v>1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9">
        <v>0</v>
      </c>
      <c r="AP58" s="49">
        <v>0</v>
      </c>
      <c r="AQ58" s="49">
        <v>0</v>
      </c>
      <c r="AR58" s="50">
        <f t="shared" si="36"/>
        <v>0</v>
      </c>
      <c r="AS58" s="41">
        <f t="shared" si="37"/>
        <v>0</v>
      </c>
      <c r="AT58" s="41">
        <f t="shared" si="38"/>
        <v>1</v>
      </c>
      <c r="AU58" s="41">
        <f t="shared" si="39"/>
        <v>0</v>
      </c>
      <c r="AV58" s="41">
        <f t="shared" si="40"/>
        <v>0</v>
      </c>
      <c r="AW58" s="47">
        <f t="shared" si="41"/>
        <v>0</v>
      </c>
      <c r="AX58" s="47">
        <f t="shared" si="42"/>
        <v>0</v>
      </c>
      <c r="AY58" s="41">
        <f t="shared" si="43"/>
        <v>0</v>
      </c>
      <c r="AZ58" s="51">
        <f t="shared" si="44"/>
        <v>0</v>
      </c>
    </row>
    <row r="59" spans="1:52" s="81" customFormat="1" ht="10.199999999999999" x14ac:dyDescent="0.3">
      <c r="A59" s="170"/>
      <c r="B59" s="79"/>
      <c r="C59" s="152"/>
      <c r="D59" s="48"/>
      <c r="E59" s="48"/>
      <c r="F59" s="79"/>
      <c r="G59" s="10">
        <v>0</v>
      </c>
      <c r="H59" s="108">
        <v>0</v>
      </c>
      <c r="I59" s="104">
        <f t="shared" si="32"/>
        <v>0</v>
      </c>
      <c r="J59" s="109">
        <f t="shared" si="33"/>
        <v>0</v>
      </c>
      <c r="K59" s="48"/>
      <c r="L59" s="110">
        <v>0</v>
      </c>
      <c r="M59" s="110">
        <v>0</v>
      </c>
      <c r="N59" s="111">
        <f t="shared" si="34"/>
        <v>0</v>
      </c>
      <c r="O59" s="145"/>
      <c r="P59" s="107">
        <f t="shared" si="35"/>
        <v>0</v>
      </c>
      <c r="Q59" s="10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9">
        <v>0</v>
      </c>
      <c r="AP59" s="49">
        <v>0</v>
      </c>
      <c r="AQ59" s="49">
        <v>0</v>
      </c>
      <c r="AR59" s="50">
        <f t="shared" si="36"/>
        <v>0</v>
      </c>
      <c r="AS59" s="41">
        <f t="shared" si="37"/>
        <v>0</v>
      </c>
      <c r="AT59" s="41">
        <f t="shared" si="38"/>
        <v>0</v>
      </c>
      <c r="AU59" s="41">
        <f t="shared" si="39"/>
        <v>0</v>
      </c>
      <c r="AV59" s="41">
        <f t="shared" si="40"/>
        <v>0</v>
      </c>
      <c r="AW59" s="47">
        <f t="shared" si="41"/>
        <v>0</v>
      </c>
      <c r="AX59" s="47">
        <f t="shared" si="42"/>
        <v>0</v>
      </c>
      <c r="AY59" s="41">
        <f t="shared" si="43"/>
        <v>0</v>
      </c>
      <c r="AZ59" s="51">
        <f t="shared" si="44"/>
        <v>0</v>
      </c>
    </row>
    <row r="60" spans="1:52" s="81" customFormat="1" ht="10.199999999999999" x14ac:dyDescent="0.3">
      <c r="A60" s="170"/>
      <c r="B60" s="79"/>
      <c r="C60" s="152"/>
      <c r="D60" s="48"/>
      <c r="E60" s="48"/>
      <c r="F60" s="79"/>
      <c r="G60" s="10">
        <v>0</v>
      </c>
      <c r="H60" s="108">
        <v>0</v>
      </c>
      <c r="I60" s="104">
        <f t="shared" si="32"/>
        <v>0</v>
      </c>
      <c r="J60" s="109">
        <f t="shared" si="33"/>
        <v>0</v>
      </c>
      <c r="K60" s="48"/>
      <c r="L60" s="110">
        <v>0</v>
      </c>
      <c r="M60" s="110">
        <v>0</v>
      </c>
      <c r="N60" s="111">
        <f t="shared" si="34"/>
        <v>0</v>
      </c>
      <c r="O60" s="145"/>
      <c r="P60" s="107">
        <f t="shared" si="35"/>
        <v>0</v>
      </c>
      <c r="Q60" s="10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9">
        <v>0</v>
      </c>
      <c r="AP60" s="49">
        <v>0</v>
      </c>
      <c r="AQ60" s="49">
        <v>0</v>
      </c>
      <c r="AR60" s="50">
        <f t="shared" si="36"/>
        <v>0</v>
      </c>
      <c r="AS60" s="41">
        <f t="shared" si="37"/>
        <v>0</v>
      </c>
      <c r="AT60" s="41">
        <f t="shared" si="38"/>
        <v>0</v>
      </c>
      <c r="AU60" s="41">
        <f t="shared" si="39"/>
        <v>0</v>
      </c>
      <c r="AV60" s="41">
        <f t="shared" si="40"/>
        <v>0</v>
      </c>
      <c r="AW60" s="47">
        <f t="shared" si="41"/>
        <v>0</v>
      </c>
      <c r="AX60" s="47">
        <f t="shared" si="42"/>
        <v>0</v>
      </c>
      <c r="AY60" s="41">
        <f t="shared" si="43"/>
        <v>0</v>
      </c>
      <c r="AZ60" s="51">
        <f t="shared" si="44"/>
        <v>0</v>
      </c>
    </row>
    <row r="61" spans="1:52" s="81" customFormat="1" ht="10.199999999999999" x14ac:dyDescent="0.3">
      <c r="A61" s="170"/>
      <c r="B61" s="79"/>
      <c r="C61" s="152"/>
      <c r="D61" s="48"/>
      <c r="E61" s="48"/>
      <c r="F61" s="79"/>
      <c r="G61" s="10">
        <v>0</v>
      </c>
      <c r="H61" s="108">
        <v>0</v>
      </c>
      <c r="I61" s="104">
        <f t="shared" si="32"/>
        <v>0</v>
      </c>
      <c r="J61" s="109">
        <f t="shared" si="33"/>
        <v>0</v>
      </c>
      <c r="K61" s="48"/>
      <c r="L61" s="110">
        <v>0</v>
      </c>
      <c r="M61" s="110">
        <v>0</v>
      </c>
      <c r="N61" s="111">
        <f t="shared" si="34"/>
        <v>0</v>
      </c>
      <c r="O61" s="145"/>
      <c r="P61" s="107">
        <f t="shared" si="35"/>
        <v>0</v>
      </c>
      <c r="Q61" s="10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9">
        <v>0</v>
      </c>
      <c r="AP61" s="49">
        <v>0</v>
      </c>
      <c r="AQ61" s="49">
        <v>0</v>
      </c>
      <c r="AR61" s="50">
        <f t="shared" si="36"/>
        <v>0</v>
      </c>
      <c r="AS61" s="41">
        <f t="shared" si="37"/>
        <v>0</v>
      </c>
      <c r="AT61" s="41">
        <f t="shared" si="38"/>
        <v>0</v>
      </c>
      <c r="AU61" s="41">
        <f t="shared" si="39"/>
        <v>0</v>
      </c>
      <c r="AV61" s="41">
        <f t="shared" si="40"/>
        <v>0</v>
      </c>
      <c r="AW61" s="47">
        <f t="shared" si="41"/>
        <v>0</v>
      </c>
      <c r="AX61" s="47">
        <f t="shared" si="42"/>
        <v>0</v>
      </c>
      <c r="AY61" s="41">
        <f t="shared" si="43"/>
        <v>0</v>
      </c>
      <c r="AZ61" s="51">
        <f t="shared" si="44"/>
        <v>0</v>
      </c>
    </row>
    <row r="62" spans="1:52" s="81" customFormat="1" ht="10.199999999999999" x14ac:dyDescent="0.3">
      <c r="A62" s="170"/>
      <c r="B62" s="79"/>
      <c r="C62" s="152"/>
      <c r="D62" s="48"/>
      <c r="E62" s="48"/>
      <c r="F62" s="79"/>
      <c r="G62" s="10">
        <v>0</v>
      </c>
      <c r="H62" s="108">
        <v>0</v>
      </c>
      <c r="I62" s="104">
        <f t="shared" si="32"/>
        <v>0</v>
      </c>
      <c r="J62" s="109">
        <f t="shared" si="33"/>
        <v>0</v>
      </c>
      <c r="K62" s="48"/>
      <c r="L62" s="110">
        <v>0</v>
      </c>
      <c r="M62" s="110">
        <v>0</v>
      </c>
      <c r="N62" s="111">
        <f t="shared" si="34"/>
        <v>0</v>
      </c>
      <c r="O62" s="145"/>
      <c r="P62" s="107">
        <f t="shared" si="35"/>
        <v>0</v>
      </c>
      <c r="Q62" s="10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8">
        <v>0</v>
      </c>
      <c r="AF62" s="48">
        <v>0</v>
      </c>
      <c r="AG62" s="48">
        <v>0</v>
      </c>
      <c r="AH62" s="48">
        <v>0</v>
      </c>
      <c r="AI62" s="48">
        <v>0</v>
      </c>
      <c r="AJ62" s="48">
        <v>0</v>
      </c>
      <c r="AK62" s="48">
        <v>0</v>
      </c>
      <c r="AL62" s="48">
        <v>0</v>
      </c>
      <c r="AM62" s="48">
        <v>0</v>
      </c>
      <c r="AN62" s="48">
        <v>0</v>
      </c>
      <c r="AO62" s="49">
        <v>0</v>
      </c>
      <c r="AP62" s="49">
        <v>0</v>
      </c>
      <c r="AQ62" s="49">
        <v>0</v>
      </c>
      <c r="AR62" s="50">
        <f t="shared" si="36"/>
        <v>0</v>
      </c>
      <c r="AS62" s="41">
        <f t="shared" si="37"/>
        <v>0</v>
      </c>
      <c r="AT62" s="41">
        <f t="shared" si="38"/>
        <v>0</v>
      </c>
      <c r="AU62" s="41">
        <f t="shared" si="39"/>
        <v>0</v>
      </c>
      <c r="AV62" s="41">
        <f t="shared" si="40"/>
        <v>0</v>
      </c>
      <c r="AW62" s="47">
        <f t="shared" si="41"/>
        <v>0</v>
      </c>
      <c r="AX62" s="47">
        <f t="shared" si="42"/>
        <v>0</v>
      </c>
      <c r="AY62" s="41">
        <f t="shared" si="43"/>
        <v>0</v>
      </c>
      <c r="AZ62" s="51">
        <f t="shared" si="44"/>
        <v>0</v>
      </c>
    </row>
    <row r="63" spans="1:52" s="81" customFormat="1" ht="10.199999999999999" x14ac:dyDescent="0.3">
      <c r="A63" s="170"/>
      <c r="B63" s="79"/>
      <c r="C63" s="152"/>
      <c r="D63" s="48"/>
      <c r="E63" s="48"/>
      <c r="F63" s="79"/>
      <c r="G63" s="10">
        <v>0</v>
      </c>
      <c r="H63" s="108">
        <v>0</v>
      </c>
      <c r="I63" s="104">
        <f t="shared" si="32"/>
        <v>0</v>
      </c>
      <c r="J63" s="109">
        <f t="shared" si="33"/>
        <v>0</v>
      </c>
      <c r="K63" s="48"/>
      <c r="L63" s="110">
        <v>0</v>
      </c>
      <c r="M63" s="110">
        <v>0</v>
      </c>
      <c r="N63" s="111">
        <f t="shared" si="34"/>
        <v>0</v>
      </c>
      <c r="O63" s="145"/>
      <c r="P63" s="107">
        <f t="shared" si="35"/>
        <v>0</v>
      </c>
      <c r="Q63" s="10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9">
        <v>0</v>
      </c>
      <c r="AP63" s="49">
        <v>0</v>
      </c>
      <c r="AQ63" s="49">
        <v>0</v>
      </c>
      <c r="AR63" s="50">
        <f t="shared" si="36"/>
        <v>0</v>
      </c>
      <c r="AS63" s="41">
        <f t="shared" si="37"/>
        <v>0</v>
      </c>
      <c r="AT63" s="41">
        <f t="shared" si="38"/>
        <v>0</v>
      </c>
      <c r="AU63" s="41">
        <f t="shared" si="39"/>
        <v>0</v>
      </c>
      <c r="AV63" s="41">
        <f t="shared" si="40"/>
        <v>0</v>
      </c>
      <c r="AW63" s="47">
        <f t="shared" si="41"/>
        <v>0</v>
      </c>
      <c r="AX63" s="47">
        <f t="shared" si="42"/>
        <v>0</v>
      </c>
      <c r="AY63" s="41">
        <f t="shared" si="43"/>
        <v>0</v>
      </c>
      <c r="AZ63" s="51">
        <f t="shared" si="44"/>
        <v>0</v>
      </c>
    </row>
    <row r="64" spans="1:52" s="81" customFormat="1" ht="10.199999999999999" x14ac:dyDescent="0.3">
      <c r="A64" s="170"/>
      <c r="B64" s="79"/>
      <c r="C64" s="152"/>
      <c r="D64" s="48"/>
      <c r="E64" s="48"/>
      <c r="F64" s="79"/>
      <c r="G64" s="10">
        <v>0</v>
      </c>
      <c r="H64" s="108">
        <v>0</v>
      </c>
      <c r="I64" s="104">
        <f t="shared" si="32"/>
        <v>0</v>
      </c>
      <c r="J64" s="109">
        <f t="shared" si="33"/>
        <v>0</v>
      </c>
      <c r="K64" s="48"/>
      <c r="L64" s="110">
        <v>0</v>
      </c>
      <c r="M64" s="110">
        <v>0</v>
      </c>
      <c r="N64" s="111">
        <f t="shared" si="34"/>
        <v>0</v>
      </c>
      <c r="O64" s="145"/>
      <c r="P64" s="107">
        <f t="shared" si="35"/>
        <v>0</v>
      </c>
      <c r="Q64" s="10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9">
        <v>0</v>
      </c>
      <c r="AP64" s="49">
        <v>0</v>
      </c>
      <c r="AQ64" s="49">
        <v>0</v>
      </c>
      <c r="AR64" s="50">
        <f t="shared" si="36"/>
        <v>0</v>
      </c>
      <c r="AS64" s="41">
        <f t="shared" si="37"/>
        <v>0</v>
      </c>
      <c r="AT64" s="41">
        <f t="shared" si="38"/>
        <v>0</v>
      </c>
      <c r="AU64" s="41">
        <f t="shared" si="39"/>
        <v>0</v>
      </c>
      <c r="AV64" s="41">
        <f t="shared" si="40"/>
        <v>0</v>
      </c>
      <c r="AW64" s="47">
        <f t="shared" si="41"/>
        <v>0</v>
      </c>
      <c r="AX64" s="47">
        <f t="shared" si="42"/>
        <v>0</v>
      </c>
      <c r="AY64" s="41">
        <f t="shared" si="43"/>
        <v>0</v>
      </c>
      <c r="AZ64" s="51">
        <f t="shared" si="44"/>
        <v>0</v>
      </c>
    </row>
    <row r="65" spans="1:52" s="81" customFormat="1" ht="10.199999999999999" x14ac:dyDescent="0.3">
      <c r="A65" s="170"/>
      <c r="B65" s="79"/>
      <c r="C65" s="152"/>
      <c r="D65" s="48"/>
      <c r="E65" s="48"/>
      <c r="F65" s="79"/>
      <c r="G65" s="10">
        <v>0</v>
      </c>
      <c r="H65" s="108">
        <v>0</v>
      </c>
      <c r="I65" s="104">
        <f t="shared" si="32"/>
        <v>0</v>
      </c>
      <c r="J65" s="109">
        <f t="shared" si="33"/>
        <v>0</v>
      </c>
      <c r="K65" s="48"/>
      <c r="L65" s="110">
        <v>0</v>
      </c>
      <c r="M65" s="110">
        <v>0</v>
      </c>
      <c r="N65" s="111">
        <f t="shared" si="34"/>
        <v>0</v>
      </c>
      <c r="O65" s="145"/>
      <c r="P65" s="107">
        <f t="shared" si="35"/>
        <v>0</v>
      </c>
      <c r="Q65" s="10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  <c r="AO65" s="49">
        <v>0</v>
      </c>
      <c r="AP65" s="49">
        <v>0</v>
      </c>
      <c r="AQ65" s="49">
        <v>0</v>
      </c>
      <c r="AR65" s="50">
        <f t="shared" si="36"/>
        <v>0</v>
      </c>
      <c r="AS65" s="41">
        <f t="shared" si="37"/>
        <v>0</v>
      </c>
      <c r="AT65" s="41">
        <f t="shared" si="38"/>
        <v>0</v>
      </c>
      <c r="AU65" s="41">
        <f t="shared" si="39"/>
        <v>0</v>
      </c>
      <c r="AV65" s="41">
        <f t="shared" si="40"/>
        <v>0</v>
      </c>
      <c r="AW65" s="47">
        <f t="shared" si="41"/>
        <v>0</v>
      </c>
      <c r="AX65" s="47">
        <f t="shared" si="42"/>
        <v>0</v>
      </c>
      <c r="AY65" s="41">
        <f t="shared" si="43"/>
        <v>0</v>
      </c>
      <c r="AZ65" s="51">
        <f t="shared" si="44"/>
        <v>0</v>
      </c>
    </row>
    <row r="66" spans="1:52" s="81" customFormat="1" ht="10.199999999999999" x14ac:dyDescent="0.3">
      <c r="A66" s="170"/>
      <c r="B66" s="79"/>
      <c r="C66" s="152"/>
      <c r="D66" s="48"/>
      <c r="E66" s="48"/>
      <c r="F66" s="79"/>
      <c r="G66" s="10">
        <v>0</v>
      </c>
      <c r="H66" s="108">
        <v>0</v>
      </c>
      <c r="I66" s="104">
        <f t="shared" si="32"/>
        <v>0</v>
      </c>
      <c r="J66" s="109">
        <f t="shared" si="33"/>
        <v>0</v>
      </c>
      <c r="K66" s="48"/>
      <c r="L66" s="110">
        <v>0</v>
      </c>
      <c r="M66" s="110">
        <v>0</v>
      </c>
      <c r="N66" s="111">
        <f t="shared" si="34"/>
        <v>0</v>
      </c>
      <c r="O66" s="145"/>
      <c r="P66" s="107">
        <f t="shared" si="35"/>
        <v>0</v>
      </c>
      <c r="Q66" s="10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9">
        <v>0</v>
      </c>
      <c r="AP66" s="49">
        <v>0</v>
      </c>
      <c r="AQ66" s="49">
        <v>0</v>
      </c>
      <c r="AR66" s="50">
        <f t="shared" si="36"/>
        <v>0</v>
      </c>
      <c r="AS66" s="41">
        <f t="shared" si="37"/>
        <v>0</v>
      </c>
      <c r="AT66" s="41">
        <f t="shared" si="38"/>
        <v>0</v>
      </c>
      <c r="AU66" s="41">
        <f t="shared" si="39"/>
        <v>0</v>
      </c>
      <c r="AV66" s="41">
        <f t="shared" si="40"/>
        <v>0</v>
      </c>
      <c r="AW66" s="47">
        <f t="shared" si="41"/>
        <v>0</v>
      </c>
      <c r="AX66" s="47">
        <f t="shared" si="42"/>
        <v>0</v>
      </c>
      <c r="AY66" s="41">
        <f t="shared" si="43"/>
        <v>0</v>
      </c>
      <c r="AZ66" s="51">
        <f t="shared" si="44"/>
        <v>0</v>
      </c>
    </row>
    <row r="67" spans="1:52" s="81" customFormat="1" ht="10.199999999999999" x14ac:dyDescent="0.3">
      <c r="A67" s="170"/>
      <c r="B67" s="79"/>
      <c r="C67" s="152"/>
      <c r="D67" s="48"/>
      <c r="E67" s="48"/>
      <c r="F67" s="79"/>
      <c r="G67" s="10">
        <v>0</v>
      </c>
      <c r="H67" s="108">
        <v>0</v>
      </c>
      <c r="I67" s="104">
        <f t="shared" si="32"/>
        <v>0</v>
      </c>
      <c r="J67" s="109">
        <f t="shared" si="33"/>
        <v>0</v>
      </c>
      <c r="K67" s="48"/>
      <c r="L67" s="110">
        <v>0</v>
      </c>
      <c r="M67" s="110">
        <v>0</v>
      </c>
      <c r="N67" s="111">
        <f t="shared" si="34"/>
        <v>0</v>
      </c>
      <c r="O67" s="145"/>
      <c r="P67" s="107">
        <f t="shared" si="35"/>
        <v>0</v>
      </c>
      <c r="Q67" s="10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D67" s="48">
        <v>0</v>
      </c>
      <c r="AE67" s="48">
        <v>0</v>
      </c>
      <c r="AF67" s="48">
        <v>0</v>
      </c>
      <c r="AG67" s="48">
        <v>0</v>
      </c>
      <c r="AH67" s="48">
        <v>0</v>
      </c>
      <c r="AI67" s="48">
        <v>0</v>
      </c>
      <c r="AJ67" s="48">
        <v>0</v>
      </c>
      <c r="AK67" s="48">
        <v>0</v>
      </c>
      <c r="AL67" s="48">
        <v>0</v>
      </c>
      <c r="AM67" s="48">
        <v>0</v>
      </c>
      <c r="AN67" s="48">
        <v>0</v>
      </c>
      <c r="AO67" s="49">
        <v>0</v>
      </c>
      <c r="AP67" s="49">
        <v>0</v>
      </c>
      <c r="AQ67" s="49">
        <v>0</v>
      </c>
      <c r="AR67" s="50">
        <f t="shared" si="36"/>
        <v>0</v>
      </c>
      <c r="AS67" s="41">
        <f t="shared" si="37"/>
        <v>0</v>
      </c>
      <c r="AT67" s="41">
        <f t="shared" si="38"/>
        <v>0</v>
      </c>
      <c r="AU67" s="41">
        <f t="shared" si="39"/>
        <v>0</v>
      </c>
      <c r="AV67" s="41">
        <f t="shared" si="40"/>
        <v>0</v>
      </c>
      <c r="AW67" s="47">
        <f t="shared" si="41"/>
        <v>0</v>
      </c>
      <c r="AX67" s="47">
        <f t="shared" si="42"/>
        <v>0</v>
      </c>
      <c r="AY67" s="41">
        <f t="shared" si="43"/>
        <v>0</v>
      </c>
      <c r="AZ67" s="51">
        <f t="shared" si="44"/>
        <v>0</v>
      </c>
    </row>
    <row r="68" spans="1:52" s="81" customFormat="1" ht="10.199999999999999" x14ac:dyDescent="0.3">
      <c r="A68" s="170"/>
      <c r="B68" s="79"/>
      <c r="C68" s="152"/>
      <c r="D68" s="48"/>
      <c r="E68" s="48"/>
      <c r="F68" s="79"/>
      <c r="G68" s="10">
        <v>0</v>
      </c>
      <c r="H68" s="108">
        <v>0</v>
      </c>
      <c r="I68" s="104">
        <f t="shared" si="32"/>
        <v>0</v>
      </c>
      <c r="J68" s="109">
        <f t="shared" si="33"/>
        <v>0</v>
      </c>
      <c r="K68" s="48"/>
      <c r="L68" s="110">
        <v>0</v>
      </c>
      <c r="M68" s="110">
        <v>0</v>
      </c>
      <c r="N68" s="111">
        <f t="shared" si="34"/>
        <v>0</v>
      </c>
      <c r="O68" s="145"/>
      <c r="P68" s="107">
        <f t="shared" si="35"/>
        <v>0</v>
      </c>
      <c r="Q68" s="10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9">
        <v>0</v>
      </c>
      <c r="AP68" s="49">
        <v>0</v>
      </c>
      <c r="AQ68" s="49">
        <v>0</v>
      </c>
      <c r="AR68" s="50">
        <f t="shared" si="36"/>
        <v>0</v>
      </c>
      <c r="AS68" s="41">
        <f t="shared" si="37"/>
        <v>0</v>
      </c>
      <c r="AT68" s="41">
        <f t="shared" si="38"/>
        <v>0</v>
      </c>
      <c r="AU68" s="41">
        <f t="shared" si="39"/>
        <v>0</v>
      </c>
      <c r="AV68" s="41">
        <f t="shared" si="40"/>
        <v>0</v>
      </c>
      <c r="AW68" s="47">
        <f t="shared" si="41"/>
        <v>0</v>
      </c>
      <c r="AX68" s="47">
        <f t="shared" si="42"/>
        <v>0</v>
      </c>
      <c r="AY68" s="41">
        <f t="shared" si="43"/>
        <v>0</v>
      </c>
      <c r="AZ68" s="51">
        <f t="shared" si="44"/>
        <v>0</v>
      </c>
    </row>
    <row r="69" spans="1:52" s="81" customFormat="1" ht="10.199999999999999" x14ac:dyDescent="0.3">
      <c r="A69" s="170"/>
      <c r="B69" s="79"/>
      <c r="C69" s="152"/>
      <c r="D69" s="48"/>
      <c r="E69" s="48"/>
      <c r="F69" s="79"/>
      <c r="G69" s="10">
        <v>0</v>
      </c>
      <c r="H69" s="108">
        <v>0</v>
      </c>
      <c r="I69" s="104">
        <f t="shared" si="32"/>
        <v>0</v>
      </c>
      <c r="J69" s="109">
        <f t="shared" si="33"/>
        <v>0</v>
      </c>
      <c r="K69" s="48"/>
      <c r="L69" s="110">
        <v>0</v>
      </c>
      <c r="M69" s="110">
        <v>0</v>
      </c>
      <c r="N69" s="111">
        <f t="shared" si="34"/>
        <v>0</v>
      </c>
      <c r="O69" s="145"/>
      <c r="P69" s="107">
        <f t="shared" si="35"/>
        <v>0</v>
      </c>
      <c r="Q69" s="10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9">
        <v>0</v>
      </c>
      <c r="AP69" s="49">
        <v>0</v>
      </c>
      <c r="AQ69" s="49">
        <v>0</v>
      </c>
      <c r="AR69" s="50">
        <f t="shared" si="36"/>
        <v>0</v>
      </c>
      <c r="AS69" s="41">
        <f t="shared" si="37"/>
        <v>0</v>
      </c>
      <c r="AT69" s="41">
        <f t="shared" si="38"/>
        <v>0</v>
      </c>
      <c r="AU69" s="41">
        <f t="shared" si="39"/>
        <v>0</v>
      </c>
      <c r="AV69" s="41">
        <f t="shared" si="40"/>
        <v>0</v>
      </c>
      <c r="AW69" s="47">
        <f t="shared" si="41"/>
        <v>0</v>
      </c>
      <c r="AX69" s="47">
        <f t="shared" si="42"/>
        <v>0</v>
      </c>
      <c r="AY69" s="41">
        <f t="shared" si="43"/>
        <v>0</v>
      </c>
      <c r="AZ69" s="51">
        <f t="shared" si="44"/>
        <v>0</v>
      </c>
    </row>
    <row r="70" spans="1:52" s="81" customFormat="1" ht="10.199999999999999" x14ac:dyDescent="0.3">
      <c r="A70" s="170"/>
      <c r="B70" s="79"/>
      <c r="C70" s="152"/>
      <c r="D70" s="48"/>
      <c r="E70" s="48"/>
      <c r="F70" s="79"/>
      <c r="G70" s="10">
        <v>0</v>
      </c>
      <c r="H70" s="108">
        <v>0</v>
      </c>
      <c r="I70" s="104">
        <f t="shared" si="32"/>
        <v>0</v>
      </c>
      <c r="J70" s="109">
        <f t="shared" si="33"/>
        <v>0</v>
      </c>
      <c r="K70" s="48"/>
      <c r="L70" s="110">
        <v>0</v>
      </c>
      <c r="M70" s="110">
        <v>0</v>
      </c>
      <c r="N70" s="111">
        <f t="shared" si="34"/>
        <v>0</v>
      </c>
      <c r="O70" s="145"/>
      <c r="P70" s="107">
        <f t="shared" si="35"/>
        <v>0</v>
      </c>
      <c r="Q70" s="10">
        <v>0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8">
        <v>0</v>
      </c>
      <c r="AJ70" s="48">
        <v>0</v>
      </c>
      <c r="AK70" s="48">
        <v>0</v>
      </c>
      <c r="AL70" s="48">
        <v>0</v>
      </c>
      <c r="AM70" s="48">
        <v>0</v>
      </c>
      <c r="AN70" s="48">
        <v>0</v>
      </c>
      <c r="AO70" s="49">
        <v>0</v>
      </c>
      <c r="AP70" s="49">
        <v>0</v>
      </c>
      <c r="AQ70" s="49">
        <v>0</v>
      </c>
      <c r="AR70" s="50">
        <f t="shared" si="36"/>
        <v>0</v>
      </c>
      <c r="AS70" s="41">
        <f t="shared" si="37"/>
        <v>0</v>
      </c>
      <c r="AT70" s="41">
        <f t="shared" si="38"/>
        <v>0</v>
      </c>
      <c r="AU70" s="41">
        <f t="shared" si="39"/>
        <v>0</v>
      </c>
      <c r="AV70" s="41">
        <f t="shared" si="40"/>
        <v>0</v>
      </c>
      <c r="AW70" s="47">
        <f t="shared" si="41"/>
        <v>0</v>
      </c>
      <c r="AX70" s="47">
        <f t="shared" si="42"/>
        <v>0</v>
      </c>
      <c r="AY70" s="41">
        <f t="shared" si="43"/>
        <v>0</v>
      </c>
      <c r="AZ70" s="51">
        <f t="shared" si="44"/>
        <v>0</v>
      </c>
    </row>
    <row r="71" spans="1:52" s="81" customFormat="1" ht="10.199999999999999" x14ac:dyDescent="0.3">
      <c r="A71" s="170"/>
      <c r="B71" s="79"/>
      <c r="C71" s="152"/>
      <c r="D71" s="48"/>
      <c r="E71" s="48"/>
      <c r="F71" s="79"/>
      <c r="G71" s="10">
        <v>0</v>
      </c>
      <c r="H71" s="108">
        <v>0</v>
      </c>
      <c r="I71" s="104">
        <f t="shared" si="32"/>
        <v>0</v>
      </c>
      <c r="J71" s="109">
        <f t="shared" si="33"/>
        <v>0</v>
      </c>
      <c r="K71" s="48"/>
      <c r="L71" s="110">
        <v>0</v>
      </c>
      <c r="M71" s="110">
        <v>0</v>
      </c>
      <c r="N71" s="111">
        <f t="shared" ref="N71:N134" si="45">+J71-L71+M71</f>
        <v>0</v>
      </c>
      <c r="O71" s="145"/>
      <c r="P71" s="107">
        <f t="shared" ref="P71:P134" si="46">+N71-O71</f>
        <v>0</v>
      </c>
      <c r="Q71" s="10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8">
        <v>0</v>
      </c>
      <c r="AF71" s="48">
        <v>0</v>
      </c>
      <c r="AG71" s="48">
        <v>0</v>
      </c>
      <c r="AH71" s="48">
        <v>0</v>
      </c>
      <c r="AI71" s="48">
        <v>0</v>
      </c>
      <c r="AJ71" s="48">
        <v>0</v>
      </c>
      <c r="AK71" s="48">
        <v>0</v>
      </c>
      <c r="AL71" s="48">
        <v>0</v>
      </c>
      <c r="AM71" s="48">
        <v>0</v>
      </c>
      <c r="AN71" s="48">
        <v>0</v>
      </c>
      <c r="AO71" s="49">
        <v>0</v>
      </c>
      <c r="AP71" s="49">
        <v>0</v>
      </c>
      <c r="AQ71" s="49">
        <v>0</v>
      </c>
      <c r="AR71" s="50">
        <f t="shared" si="36"/>
        <v>0</v>
      </c>
      <c r="AS71" s="41">
        <f t="shared" si="37"/>
        <v>0</v>
      </c>
      <c r="AT71" s="41">
        <f t="shared" si="38"/>
        <v>0</v>
      </c>
      <c r="AU71" s="41">
        <f t="shared" si="39"/>
        <v>0</v>
      </c>
      <c r="AV71" s="41">
        <f t="shared" si="40"/>
        <v>0</v>
      </c>
      <c r="AW71" s="47">
        <f t="shared" si="41"/>
        <v>0</v>
      </c>
      <c r="AX71" s="47">
        <f t="shared" si="42"/>
        <v>0</v>
      </c>
      <c r="AY71" s="41">
        <f t="shared" si="43"/>
        <v>0</v>
      </c>
      <c r="AZ71" s="51">
        <f t="shared" si="44"/>
        <v>0</v>
      </c>
    </row>
    <row r="72" spans="1:52" s="81" customFormat="1" ht="10.199999999999999" x14ac:dyDescent="0.3">
      <c r="A72" s="170"/>
      <c r="B72" s="79"/>
      <c r="C72" s="152"/>
      <c r="D72" s="48"/>
      <c r="E72" s="48"/>
      <c r="F72" s="79"/>
      <c r="G72" s="10">
        <v>0</v>
      </c>
      <c r="H72" s="108">
        <v>0</v>
      </c>
      <c r="I72" s="104">
        <f t="shared" ref="I72:I135" si="47">IF($H72 = 0,0,DATEDIF($H72,$H$3,"D"))</f>
        <v>0</v>
      </c>
      <c r="J72" s="109">
        <f t="shared" ref="J72:J135" si="48">((Q72*$Q$2)+(R72*$R$2)+(S72*$S$2)+(T72*$T$2)+(U72*$U$2)+(V72*$V$2)+(W72*$W$2)+(X72*$X$2)+(Y72*$Y$2)+(Z72*$Z$2)+(AA72*$AA$2)+(AB72*$AB$2)+(AC72*$AC$2)+(AD72*$AD$2)+(AE72*$AE$2)+(AF72*$AF$2)+(AG72*$AG$2)+(AH72*$AH$2)+(AI72*$AI$2)+(AJ72*$AJ$2)+(AK72*$AK$2)+(AL72*$AL$2)+(AM72*$AM$2)+(AN72*$AN$2)+(AO72*$AO$2))</f>
        <v>0</v>
      </c>
      <c r="K72" s="48"/>
      <c r="L72" s="110">
        <v>0</v>
      </c>
      <c r="M72" s="110">
        <v>0</v>
      </c>
      <c r="N72" s="111">
        <f t="shared" si="45"/>
        <v>0</v>
      </c>
      <c r="O72" s="145"/>
      <c r="P72" s="107">
        <f t="shared" si="46"/>
        <v>0</v>
      </c>
      <c r="Q72" s="10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9">
        <v>0</v>
      </c>
      <c r="AP72" s="49">
        <v>0</v>
      </c>
      <c r="AQ72" s="49">
        <v>0</v>
      </c>
      <c r="AR72" s="50">
        <f t="shared" ref="AR72:AR135" si="49">IF($K72="Child Under 6",1,0)</f>
        <v>0</v>
      </c>
      <c r="AS72" s="41">
        <f t="shared" ref="AS72:AS135" si="50">IF($K72="Kid Under 17",1,0)</f>
        <v>0</v>
      </c>
      <c r="AT72" s="41">
        <f t="shared" ref="AT72:AT135" si="51">IF($K72="Addict",1,0)</f>
        <v>0</v>
      </c>
      <c r="AU72" s="41">
        <f t="shared" ref="AU72:AU135" si="52">IF($K72="Non-Addict",1,0)</f>
        <v>0</v>
      </c>
      <c r="AV72" s="41">
        <f t="shared" ref="AV72:AV135" si="53">IF($K72="Free Reg Certificate",1,0)</f>
        <v>0</v>
      </c>
      <c r="AW72" s="47">
        <f t="shared" ref="AW72:AW135" si="54">IF($K72="Newcomer",1,0)</f>
        <v>0</v>
      </c>
      <c r="AX72" s="47">
        <f t="shared" ref="AX72:AX135" si="55">IF($K72="Committee",1,0)</f>
        <v>0</v>
      </c>
      <c r="AY72" s="41">
        <f t="shared" ref="AY72:AY135" si="56">IF($K72="Speaker",1,0)</f>
        <v>0</v>
      </c>
      <c r="AZ72" s="51">
        <f t="shared" ref="AZ72:AZ135" si="57">IF($K72="Other",1,0)</f>
        <v>0</v>
      </c>
    </row>
    <row r="73" spans="1:52" s="81" customFormat="1" ht="10.199999999999999" x14ac:dyDescent="0.3">
      <c r="A73" s="170"/>
      <c r="B73" s="79"/>
      <c r="C73" s="152"/>
      <c r="D73" s="48"/>
      <c r="E73" s="48"/>
      <c r="F73" s="79"/>
      <c r="G73" s="10">
        <v>0</v>
      </c>
      <c r="H73" s="108">
        <v>0</v>
      </c>
      <c r="I73" s="104">
        <f t="shared" si="47"/>
        <v>0</v>
      </c>
      <c r="J73" s="109">
        <f t="shared" si="48"/>
        <v>0</v>
      </c>
      <c r="K73" s="48"/>
      <c r="L73" s="110">
        <v>0</v>
      </c>
      <c r="M73" s="110">
        <v>0</v>
      </c>
      <c r="N73" s="111">
        <f t="shared" si="45"/>
        <v>0</v>
      </c>
      <c r="O73" s="145"/>
      <c r="P73" s="107">
        <f t="shared" si="46"/>
        <v>0</v>
      </c>
      <c r="Q73" s="10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9">
        <v>0</v>
      </c>
      <c r="AP73" s="49">
        <v>0</v>
      </c>
      <c r="AQ73" s="49">
        <v>0</v>
      </c>
      <c r="AR73" s="50">
        <f t="shared" si="49"/>
        <v>0</v>
      </c>
      <c r="AS73" s="41">
        <f t="shared" si="50"/>
        <v>0</v>
      </c>
      <c r="AT73" s="41">
        <f t="shared" si="51"/>
        <v>0</v>
      </c>
      <c r="AU73" s="41">
        <f t="shared" si="52"/>
        <v>0</v>
      </c>
      <c r="AV73" s="41">
        <f t="shared" si="53"/>
        <v>0</v>
      </c>
      <c r="AW73" s="47">
        <f t="shared" si="54"/>
        <v>0</v>
      </c>
      <c r="AX73" s="47">
        <f t="shared" si="55"/>
        <v>0</v>
      </c>
      <c r="AY73" s="41">
        <f t="shared" si="56"/>
        <v>0</v>
      </c>
      <c r="AZ73" s="51">
        <f t="shared" si="57"/>
        <v>0</v>
      </c>
    </row>
    <row r="74" spans="1:52" s="81" customFormat="1" ht="10.199999999999999" x14ac:dyDescent="0.3">
      <c r="A74" s="170"/>
      <c r="B74" s="79"/>
      <c r="C74" s="152"/>
      <c r="D74" s="48"/>
      <c r="E74" s="48"/>
      <c r="F74" s="79"/>
      <c r="G74" s="10">
        <v>0</v>
      </c>
      <c r="H74" s="108">
        <v>0</v>
      </c>
      <c r="I74" s="104">
        <f t="shared" si="47"/>
        <v>0</v>
      </c>
      <c r="J74" s="109">
        <f t="shared" si="48"/>
        <v>0</v>
      </c>
      <c r="K74" s="48"/>
      <c r="L74" s="110">
        <v>0</v>
      </c>
      <c r="M74" s="110">
        <v>0</v>
      </c>
      <c r="N74" s="111">
        <f t="shared" si="45"/>
        <v>0</v>
      </c>
      <c r="O74" s="145"/>
      <c r="P74" s="107">
        <f t="shared" si="46"/>
        <v>0</v>
      </c>
      <c r="Q74" s="10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9">
        <v>0</v>
      </c>
      <c r="AP74" s="49">
        <v>0</v>
      </c>
      <c r="AQ74" s="49">
        <v>0</v>
      </c>
      <c r="AR74" s="50">
        <f t="shared" si="49"/>
        <v>0</v>
      </c>
      <c r="AS74" s="41">
        <f t="shared" si="50"/>
        <v>0</v>
      </c>
      <c r="AT74" s="41">
        <f t="shared" si="51"/>
        <v>0</v>
      </c>
      <c r="AU74" s="41">
        <f t="shared" si="52"/>
        <v>0</v>
      </c>
      <c r="AV74" s="41">
        <f t="shared" si="53"/>
        <v>0</v>
      </c>
      <c r="AW74" s="47">
        <f t="shared" si="54"/>
        <v>0</v>
      </c>
      <c r="AX74" s="47">
        <f t="shared" si="55"/>
        <v>0</v>
      </c>
      <c r="AY74" s="41">
        <f t="shared" si="56"/>
        <v>0</v>
      </c>
      <c r="AZ74" s="51">
        <f t="shared" si="57"/>
        <v>0</v>
      </c>
    </row>
    <row r="75" spans="1:52" s="81" customFormat="1" ht="10.199999999999999" x14ac:dyDescent="0.3">
      <c r="A75" s="170"/>
      <c r="B75" s="79"/>
      <c r="C75" s="152"/>
      <c r="D75" s="48"/>
      <c r="E75" s="48"/>
      <c r="F75" s="79"/>
      <c r="G75" s="10">
        <v>0</v>
      </c>
      <c r="H75" s="108">
        <v>0</v>
      </c>
      <c r="I75" s="104">
        <f t="shared" si="47"/>
        <v>0</v>
      </c>
      <c r="J75" s="109">
        <f t="shared" si="48"/>
        <v>0</v>
      </c>
      <c r="K75" s="48"/>
      <c r="L75" s="110">
        <v>0</v>
      </c>
      <c r="M75" s="110">
        <v>0</v>
      </c>
      <c r="N75" s="111">
        <f t="shared" si="45"/>
        <v>0</v>
      </c>
      <c r="O75" s="145"/>
      <c r="P75" s="107">
        <f t="shared" si="46"/>
        <v>0</v>
      </c>
      <c r="Q75" s="10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8">
        <v>0</v>
      </c>
      <c r="AL75" s="48">
        <v>0</v>
      </c>
      <c r="AM75" s="48">
        <v>0</v>
      </c>
      <c r="AN75" s="48">
        <v>0</v>
      </c>
      <c r="AO75" s="49">
        <v>0</v>
      </c>
      <c r="AP75" s="49">
        <v>0</v>
      </c>
      <c r="AQ75" s="49">
        <v>0</v>
      </c>
      <c r="AR75" s="50">
        <f t="shared" si="49"/>
        <v>0</v>
      </c>
      <c r="AS75" s="41">
        <f t="shared" si="50"/>
        <v>0</v>
      </c>
      <c r="AT75" s="41">
        <f t="shared" si="51"/>
        <v>0</v>
      </c>
      <c r="AU75" s="41">
        <f t="shared" si="52"/>
        <v>0</v>
      </c>
      <c r="AV75" s="41">
        <f t="shared" si="53"/>
        <v>0</v>
      </c>
      <c r="AW75" s="47">
        <f t="shared" si="54"/>
        <v>0</v>
      </c>
      <c r="AX75" s="47">
        <f t="shared" si="55"/>
        <v>0</v>
      </c>
      <c r="AY75" s="41">
        <f t="shared" si="56"/>
        <v>0</v>
      </c>
      <c r="AZ75" s="51">
        <f t="shared" si="57"/>
        <v>0</v>
      </c>
    </row>
    <row r="76" spans="1:52" s="81" customFormat="1" ht="10.199999999999999" x14ac:dyDescent="0.3">
      <c r="A76" s="170"/>
      <c r="B76" s="79"/>
      <c r="C76" s="152"/>
      <c r="D76" s="48"/>
      <c r="E76" s="48"/>
      <c r="F76" s="79"/>
      <c r="G76" s="10">
        <v>0</v>
      </c>
      <c r="H76" s="108">
        <v>0</v>
      </c>
      <c r="I76" s="104">
        <f t="shared" si="47"/>
        <v>0</v>
      </c>
      <c r="J76" s="109">
        <f t="shared" si="48"/>
        <v>0</v>
      </c>
      <c r="K76" s="48"/>
      <c r="L76" s="110">
        <v>0</v>
      </c>
      <c r="M76" s="110">
        <v>0</v>
      </c>
      <c r="N76" s="111">
        <f t="shared" si="45"/>
        <v>0</v>
      </c>
      <c r="O76" s="145"/>
      <c r="P76" s="107">
        <f t="shared" si="46"/>
        <v>0</v>
      </c>
      <c r="Q76" s="10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48">
        <v>0</v>
      </c>
      <c r="AK76" s="48">
        <v>0</v>
      </c>
      <c r="AL76" s="48">
        <v>0</v>
      </c>
      <c r="AM76" s="48">
        <v>0</v>
      </c>
      <c r="AN76" s="48">
        <v>0</v>
      </c>
      <c r="AO76" s="49">
        <v>0</v>
      </c>
      <c r="AP76" s="49">
        <v>0</v>
      </c>
      <c r="AQ76" s="49">
        <v>0</v>
      </c>
      <c r="AR76" s="50">
        <f t="shared" si="49"/>
        <v>0</v>
      </c>
      <c r="AS76" s="41">
        <f t="shared" si="50"/>
        <v>0</v>
      </c>
      <c r="AT76" s="41">
        <f t="shared" si="51"/>
        <v>0</v>
      </c>
      <c r="AU76" s="41">
        <f t="shared" si="52"/>
        <v>0</v>
      </c>
      <c r="AV76" s="41">
        <f t="shared" si="53"/>
        <v>0</v>
      </c>
      <c r="AW76" s="47">
        <f t="shared" si="54"/>
        <v>0</v>
      </c>
      <c r="AX76" s="47">
        <f t="shared" si="55"/>
        <v>0</v>
      </c>
      <c r="AY76" s="41">
        <f t="shared" si="56"/>
        <v>0</v>
      </c>
      <c r="AZ76" s="51">
        <f t="shared" si="57"/>
        <v>0</v>
      </c>
    </row>
    <row r="77" spans="1:52" s="81" customFormat="1" ht="10.199999999999999" x14ac:dyDescent="0.3">
      <c r="A77" s="170"/>
      <c r="B77" s="79"/>
      <c r="C77" s="152"/>
      <c r="D77" s="48"/>
      <c r="E77" s="48"/>
      <c r="F77" s="79"/>
      <c r="G77" s="10">
        <v>0</v>
      </c>
      <c r="H77" s="108">
        <v>0</v>
      </c>
      <c r="I77" s="104">
        <f t="shared" si="47"/>
        <v>0</v>
      </c>
      <c r="J77" s="109">
        <f t="shared" si="48"/>
        <v>0</v>
      </c>
      <c r="K77" s="48"/>
      <c r="L77" s="110">
        <v>0</v>
      </c>
      <c r="M77" s="110">
        <v>0</v>
      </c>
      <c r="N77" s="111">
        <f t="shared" si="45"/>
        <v>0</v>
      </c>
      <c r="O77" s="145"/>
      <c r="P77" s="107">
        <f t="shared" si="46"/>
        <v>0</v>
      </c>
      <c r="Q77" s="10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9">
        <v>0</v>
      </c>
      <c r="AP77" s="49">
        <v>0</v>
      </c>
      <c r="AQ77" s="49">
        <v>0</v>
      </c>
      <c r="AR77" s="50">
        <f t="shared" si="49"/>
        <v>0</v>
      </c>
      <c r="AS77" s="41">
        <f t="shared" si="50"/>
        <v>0</v>
      </c>
      <c r="AT77" s="41">
        <f t="shared" si="51"/>
        <v>0</v>
      </c>
      <c r="AU77" s="41">
        <f t="shared" si="52"/>
        <v>0</v>
      </c>
      <c r="AV77" s="41">
        <f t="shared" si="53"/>
        <v>0</v>
      </c>
      <c r="AW77" s="47">
        <f t="shared" si="54"/>
        <v>0</v>
      </c>
      <c r="AX77" s="47">
        <f t="shared" si="55"/>
        <v>0</v>
      </c>
      <c r="AY77" s="41">
        <f t="shared" si="56"/>
        <v>0</v>
      </c>
      <c r="AZ77" s="51">
        <f t="shared" si="57"/>
        <v>0</v>
      </c>
    </row>
    <row r="78" spans="1:52" s="81" customFormat="1" ht="10.199999999999999" x14ac:dyDescent="0.3">
      <c r="A78" s="170"/>
      <c r="B78" s="79"/>
      <c r="C78" s="152"/>
      <c r="D78" s="48"/>
      <c r="E78" s="48"/>
      <c r="F78" s="79"/>
      <c r="G78" s="10">
        <v>0</v>
      </c>
      <c r="H78" s="108">
        <v>0</v>
      </c>
      <c r="I78" s="104">
        <f t="shared" si="47"/>
        <v>0</v>
      </c>
      <c r="J78" s="109">
        <f t="shared" si="48"/>
        <v>0</v>
      </c>
      <c r="K78" s="48"/>
      <c r="L78" s="110">
        <v>0</v>
      </c>
      <c r="M78" s="110">
        <v>0</v>
      </c>
      <c r="N78" s="111">
        <f t="shared" si="45"/>
        <v>0</v>
      </c>
      <c r="O78" s="145"/>
      <c r="P78" s="107">
        <f t="shared" si="46"/>
        <v>0</v>
      </c>
      <c r="Q78" s="10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9">
        <v>0</v>
      </c>
      <c r="AP78" s="49">
        <v>0</v>
      </c>
      <c r="AQ78" s="49">
        <v>0</v>
      </c>
      <c r="AR78" s="50">
        <f t="shared" si="49"/>
        <v>0</v>
      </c>
      <c r="AS78" s="41">
        <f t="shared" si="50"/>
        <v>0</v>
      </c>
      <c r="AT78" s="41">
        <f t="shared" si="51"/>
        <v>0</v>
      </c>
      <c r="AU78" s="41">
        <f t="shared" si="52"/>
        <v>0</v>
      </c>
      <c r="AV78" s="41">
        <f t="shared" si="53"/>
        <v>0</v>
      </c>
      <c r="AW78" s="47">
        <f t="shared" si="54"/>
        <v>0</v>
      </c>
      <c r="AX78" s="47">
        <f t="shared" si="55"/>
        <v>0</v>
      </c>
      <c r="AY78" s="41">
        <f t="shared" si="56"/>
        <v>0</v>
      </c>
      <c r="AZ78" s="51">
        <f t="shared" si="57"/>
        <v>0</v>
      </c>
    </row>
    <row r="79" spans="1:52" s="81" customFormat="1" ht="10.199999999999999" x14ac:dyDescent="0.3">
      <c r="A79" s="170"/>
      <c r="B79" s="79"/>
      <c r="C79" s="152"/>
      <c r="D79" s="48"/>
      <c r="E79" s="48"/>
      <c r="F79" s="79"/>
      <c r="G79" s="10">
        <v>0</v>
      </c>
      <c r="H79" s="108">
        <v>0</v>
      </c>
      <c r="I79" s="104">
        <f t="shared" si="47"/>
        <v>0</v>
      </c>
      <c r="J79" s="109">
        <f t="shared" si="48"/>
        <v>0</v>
      </c>
      <c r="K79" s="48"/>
      <c r="L79" s="110">
        <v>0</v>
      </c>
      <c r="M79" s="110">
        <v>0</v>
      </c>
      <c r="N79" s="111">
        <f t="shared" si="45"/>
        <v>0</v>
      </c>
      <c r="O79" s="145"/>
      <c r="P79" s="107">
        <f t="shared" si="46"/>
        <v>0</v>
      </c>
      <c r="Q79" s="10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D79" s="48">
        <v>0</v>
      </c>
      <c r="AE79" s="48">
        <v>0</v>
      </c>
      <c r="AF79" s="48">
        <v>0</v>
      </c>
      <c r="AG79" s="48">
        <v>0</v>
      </c>
      <c r="AH79" s="48">
        <v>0</v>
      </c>
      <c r="AI79" s="48">
        <v>0</v>
      </c>
      <c r="AJ79" s="48">
        <v>0</v>
      </c>
      <c r="AK79" s="48">
        <v>0</v>
      </c>
      <c r="AL79" s="48">
        <v>0</v>
      </c>
      <c r="AM79" s="48">
        <v>0</v>
      </c>
      <c r="AN79" s="48">
        <v>0</v>
      </c>
      <c r="AO79" s="49">
        <v>0</v>
      </c>
      <c r="AP79" s="49">
        <v>0</v>
      </c>
      <c r="AQ79" s="49">
        <v>0</v>
      </c>
      <c r="AR79" s="50">
        <f t="shared" si="49"/>
        <v>0</v>
      </c>
      <c r="AS79" s="41">
        <f t="shared" si="50"/>
        <v>0</v>
      </c>
      <c r="AT79" s="41">
        <f t="shared" si="51"/>
        <v>0</v>
      </c>
      <c r="AU79" s="41">
        <f t="shared" si="52"/>
        <v>0</v>
      </c>
      <c r="AV79" s="41">
        <f t="shared" si="53"/>
        <v>0</v>
      </c>
      <c r="AW79" s="47">
        <f t="shared" si="54"/>
        <v>0</v>
      </c>
      <c r="AX79" s="47">
        <f t="shared" si="55"/>
        <v>0</v>
      </c>
      <c r="AY79" s="41">
        <f t="shared" si="56"/>
        <v>0</v>
      </c>
      <c r="AZ79" s="51">
        <f t="shared" si="57"/>
        <v>0</v>
      </c>
    </row>
    <row r="80" spans="1:52" s="81" customFormat="1" ht="10.199999999999999" x14ac:dyDescent="0.3">
      <c r="A80" s="170"/>
      <c r="B80" s="79"/>
      <c r="C80" s="152"/>
      <c r="D80" s="48"/>
      <c r="E80" s="48"/>
      <c r="F80" s="79"/>
      <c r="G80" s="10">
        <v>0</v>
      </c>
      <c r="H80" s="108">
        <v>0</v>
      </c>
      <c r="I80" s="104">
        <f t="shared" si="47"/>
        <v>0</v>
      </c>
      <c r="J80" s="109">
        <f t="shared" si="48"/>
        <v>0</v>
      </c>
      <c r="K80" s="48"/>
      <c r="L80" s="110">
        <v>0</v>
      </c>
      <c r="M80" s="110">
        <v>0</v>
      </c>
      <c r="N80" s="111">
        <f t="shared" si="45"/>
        <v>0</v>
      </c>
      <c r="O80" s="145"/>
      <c r="P80" s="107">
        <f t="shared" si="46"/>
        <v>0</v>
      </c>
      <c r="Q80" s="10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9">
        <v>0</v>
      </c>
      <c r="AP80" s="49">
        <v>0</v>
      </c>
      <c r="AQ80" s="49">
        <v>0</v>
      </c>
      <c r="AR80" s="50">
        <f t="shared" si="49"/>
        <v>0</v>
      </c>
      <c r="AS80" s="41">
        <f t="shared" si="50"/>
        <v>0</v>
      </c>
      <c r="AT80" s="41">
        <f t="shared" si="51"/>
        <v>0</v>
      </c>
      <c r="AU80" s="41">
        <f t="shared" si="52"/>
        <v>0</v>
      </c>
      <c r="AV80" s="41">
        <f t="shared" si="53"/>
        <v>0</v>
      </c>
      <c r="AW80" s="47">
        <f t="shared" si="54"/>
        <v>0</v>
      </c>
      <c r="AX80" s="47">
        <f t="shared" si="55"/>
        <v>0</v>
      </c>
      <c r="AY80" s="41">
        <f t="shared" si="56"/>
        <v>0</v>
      </c>
      <c r="AZ80" s="51">
        <f t="shared" si="57"/>
        <v>0</v>
      </c>
    </row>
    <row r="81" spans="1:52" s="81" customFormat="1" ht="10.199999999999999" x14ac:dyDescent="0.3">
      <c r="A81" s="170"/>
      <c r="B81" s="79"/>
      <c r="C81" s="152"/>
      <c r="D81" s="48"/>
      <c r="E81" s="48"/>
      <c r="F81" s="79"/>
      <c r="G81" s="10">
        <v>0</v>
      </c>
      <c r="H81" s="108">
        <v>0</v>
      </c>
      <c r="I81" s="104">
        <f t="shared" si="47"/>
        <v>0</v>
      </c>
      <c r="J81" s="109">
        <f t="shared" si="48"/>
        <v>0</v>
      </c>
      <c r="K81" s="48"/>
      <c r="L81" s="110">
        <v>0</v>
      </c>
      <c r="M81" s="110">
        <v>0</v>
      </c>
      <c r="N81" s="111">
        <f t="shared" si="45"/>
        <v>0</v>
      </c>
      <c r="O81" s="145"/>
      <c r="P81" s="107">
        <f t="shared" si="46"/>
        <v>0</v>
      </c>
      <c r="Q81" s="10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0</v>
      </c>
      <c r="AN81" s="48">
        <v>0</v>
      </c>
      <c r="AO81" s="49">
        <v>0</v>
      </c>
      <c r="AP81" s="49">
        <v>0</v>
      </c>
      <c r="AQ81" s="49">
        <v>0</v>
      </c>
      <c r="AR81" s="50">
        <f t="shared" si="49"/>
        <v>0</v>
      </c>
      <c r="AS81" s="41">
        <f t="shared" si="50"/>
        <v>0</v>
      </c>
      <c r="AT81" s="41">
        <f t="shared" si="51"/>
        <v>0</v>
      </c>
      <c r="AU81" s="41">
        <f t="shared" si="52"/>
        <v>0</v>
      </c>
      <c r="AV81" s="41">
        <f t="shared" si="53"/>
        <v>0</v>
      </c>
      <c r="AW81" s="47">
        <f t="shared" si="54"/>
        <v>0</v>
      </c>
      <c r="AX81" s="47">
        <f t="shared" si="55"/>
        <v>0</v>
      </c>
      <c r="AY81" s="41">
        <f t="shared" si="56"/>
        <v>0</v>
      </c>
      <c r="AZ81" s="51">
        <f t="shared" si="57"/>
        <v>0</v>
      </c>
    </row>
    <row r="82" spans="1:52" s="81" customFormat="1" ht="10.199999999999999" x14ac:dyDescent="0.3">
      <c r="A82" s="170"/>
      <c r="B82" s="79"/>
      <c r="C82" s="152"/>
      <c r="D82" s="48"/>
      <c r="E82" s="48"/>
      <c r="F82" s="79"/>
      <c r="G82" s="10">
        <v>0</v>
      </c>
      <c r="H82" s="108">
        <v>0</v>
      </c>
      <c r="I82" s="104">
        <f t="shared" si="47"/>
        <v>0</v>
      </c>
      <c r="J82" s="109">
        <f t="shared" si="48"/>
        <v>0</v>
      </c>
      <c r="K82" s="48"/>
      <c r="L82" s="110">
        <v>0</v>
      </c>
      <c r="M82" s="110">
        <v>0</v>
      </c>
      <c r="N82" s="111">
        <f t="shared" si="45"/>
        <v>0</v>
      </c>
      <c r="O82" s="145"/>
      <c r="P82" s="107">
        <f t="shared" si="46"/>
        <v>0</v>
      </c>
      <c r="Q82" s="10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9">
        <v>0</v>
      </c>
      <c r="AP82" s="49">
        <v>0</v>
      </c>
      <c r="AQ82" s="49">
        <v>0</v>
      </c>
      <c r="AR82" s="50">
        <f t="shared" si="49"/>
        <v>0</v>
      </c>
      <c r="AS82" s="41">
        <f t="shared" si="50"/>
        <v>0</v>
      </c>
      <c r="AT82" s="41">
        <f t="shared" si="51"/>
        <v>0</v>
      </c>
      <c r="AU82" s="41">
        <f t="shared" si="52"/>
        <v>0</v>
      </c>
      <c r="AV82" s="41">
        <f t="shared" si="53"/>
        <v>0</v>
      </c>
      <c r="AW82" s="47">
        <f t="shared" si="54"/>
        <v>0</v>
      </c>
      <c r="AX82" s="47">
        <f t="shared" si="55"/>
        <v>0</v>
      </c>
      <c r="AY82" s="41">
        <f t="shared" si="56"/>
        <v>0</v>
      </c>
      <c r="AZ82" s="51">
        <f t="shared" si="57"/>
        <v>0</v>
      </c>
    </row>
    <row r="83" spans="1:52" s="81" customFormat="1" ht="10.199999999999999" x14ac:dyDescent="0.3">
      <c r="A83" s="170"/>
      <c r="B83" s="79"/>
      <c r="C83" s="152"/>
      <c r="D83" s="48"/>
      <c r="E83" s="48"/>
      <c r="F83" s="79"/>
      <c r="G83" s="10">
        <v>0</v>
      </c>
      <c r="H83" s="108">
        <v>0</v>
      </c>
      <c r="I83" s="104">
        <f t="shared" si="47"/>
        <v>0</v>
      </c>
      <c r="J83" s="109">
        <f t="shared" si="48"/>
        <v>0</v>
      </c>
      <c r="K83" s="48"/>
      <c r="L83" s="110">
        <v>0</v>
      </c>
      <c r="M83" s="110">
        <v>0</v>
      </c>
      <c r="N83" s="111">
        <f t="shared" si="45"/>
        <v>0</v>
      </c>
      <c r="O83" s="145"/>
      <c r="P83" s="107">
        <f t="shared" si="46"/>
        <v>0</v>
      </c>
      <c r="Q83" s="10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9">
        <v>0</v>
      </c>
      <c r="AP83" s="49">
        <v>0</v>
      </c>
      <c r="AQ83" s="49">
        <v>0</v>
      </c>
      <c r="AR83" s="50">
        <f t="shared" si="49"/>
        <v>0</v>
      </c>
      <c r="AS83" s="41">
        <f t="shared" si="50"/>
        <v>0</v>
      </c>
      <c r="AT83" s="41">
        <f t="shared" si="51"/>
        <v>0</v>
      </c>
      <c r="AU83" s="41">
        <f t="shared" si="52"/>
        <v>0</v>
      </c>
      <c r="AV83" s="41">
        <f t="shared" si="53"/>
        <v>0</v>
      </c>
      <c r="AW83" s="47">
        <f t="shared" si="54"/>
        <v>0</v>
      </c>
      <c r="AX83" s="47">
        <f t="shared" si="55"/>
        <v>0</v>
      </c>
      <c r="AY83" s="41">
        <f t="shared" si="56"/>
        <v>0</v>
      </c>
      <c r="AZ83" s="51">
        <f t="shared" si="57"/>
        <v>0</v>
      </c>
    </row>
    <row r="84" spans="1:52" s="81" customFormat="1" ht="10.199999999999999" x14ac:dyDescent="0.3">
      <c r="A84" s="170"/>
      <c r="B84" s="79"/>
      <c r="C84" s="152"/>
      <c r="D84" s="48"/>
      <c r="E84" s="48"/>
      <c r="F84" s="79"/>
      <c r="G84" s="10">
        <v>0</v>
      </c>
      <c r="H84" s="108">
        <v>0</v>
      </c>
      <c r="I84" s="104">
        <f t="shared" si="47"/>
        <v>0</v>
      </c>
      <c r="J84" s="109">
        <f t="shared" si="48"/>
        <v>0</v>
      </c>
      <c r="K84" s="48"/>
      <c r="L84" s="110">
        <v>0</v>
      </c>
      <c r="M84" s="110">
        <v>0</v>
      </c>
      <c r="N84" s="111">
        <f t="shared" si="45"/>
        <v>0</v>
      </c>
      <c r="O84" s="145"/>
      <c r="P84" s="107">
        <f t="shared" si="46"/>
        <v>0</v>
      </c>
      <c r="Q84" s="10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9">
        <v>0</v>
      </c>
      <c r="AP84" s="49">
        <v>0</v>
      </c>
      <c r="AQ84" s="49">
        <v>0</v>
      </c>
      <c r="AR84" s="50">
        <f t="shared" si="49"/>
        <v>0</v>
      </c>
      <c r="AS84" s="41">
        <f t="shared" si="50"/>
        <v>0</v>
      </c>
      <c r="AT84" s="41">
        <f t="shared" si="51"/>
        <v>0</v>
      </c>
      <c r="AU84" s="41">
        <f t="shared" si="52"/>
        <v>0</v>
      </c>
      <c r="AV84" s="41">
        <f t="shared" si="53"/>
        <v>0</v>
      </c>
      <c r="AW84" s="47">
        <f t="shared" si="54"/>
        <v>0</v>
      </c>
      <c r="AX84" s="47">
        <f t="shared" si="55"/>
        <v>0</v>
      </c>
      <c r="AY84" s="41">
        <f t="shared" si="56"/>
        <v>0</v>
      </c>
      <c r="AZ84" s="51">
        <f t="shared" si="57"/>
        <v>0</v>
      </c>
    </row>
    <row r="85" spans="1:52" s="81" customFormat="1" ht="10.199999999999999" x14ac:dyDescent="0.3">
      <c r="A85" s="170"/>
      <c r="B85" s="79"/>
      <c r="C85" s="152"/>
      <c r="D85" s="48"/>
      <c r="E85" s="48"/>
      <c r="F85" s="79"/>
      <c r="G85" s="10">
        <v>0</v>
      </c>
      <c r="H85" s="108">
        <v>0</v>
      </c>
      <c r="I85" s="104">
        <f t="shared" si="47"/>
        <v>0</v>
      </c>
      <c r="J85" s="109">
        <f t="shared" si="48"/>
        <v>0</v>
      </c>
      <c r="K85" s="48"/>
      <c r="L85" s="110">
        <v>0</v>
      </c>
      <c r="M85" s="110">
        <v>0</v>
      </c>
      <c r="N85" s="111">
        <f t="shared" si="45"/>
        <v>0</v>
      </c>
      <c r="O85" s="145"/>
      <c r="P85" s="107">
        <f t="shared" si="46"/>
        <v>0</v>
      </c>
      <c r="Q85" s="10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9">
        <v>0</v>
      </c>
      <c r="AP85" s="49">
        <v>0</v>
      </c>
      <c r="AQ85" s="49">
        <v>0</v>
      </c>
      <c r="AR85" s="50">
        <f t="shared" si="49"/>
        <v>0</v>
      </c>
      <c r="AS85" s="41">
        <f t="shared" si="50"/>
        <v>0</v>
      </c>
      <c r="AT85" s="41">
        <f t="shared" si="51"/>
        <v>0</v>
      </c>
      <c r="AU85" s="41">
        <f t="shared" si="52"/>
        <v>0</v>
      </c>
      <c r="AV85" s="41">
        <f t="shared" si="53"/>
        <v>0</v>
      </c>
      <c r="AW85" s="47">
        <f t="shared" si="54"/>
        <v>0</v>
      </c>
      <c r="AX85" s="47">
        <f t="shared" si="55"/>
        <v>0</v>
      </c>
      <c r="AY85" s="41">
        <f t="shared" si="56"/>
        <v>0</v>
      </c>
      <c r="AZ85" s="51">
        <f t="shared" si="57"/>
        <v>0</v>
      </c>
    </row>
    <row r="86" spans="1:52" s="81" customFormat="1" ht="10.199999999999999" x14ac:dyDescent="0.3">
      <c r="A86" s="170"/>
      <c r="B86" s="79"/>
      <c r="C86" s="152"/>
      <c r="D86" s="48"/>
      <c r="E86" s="48"/>
      <c r="F86" s="79"/>
      <c r="G86" s="10">
        <v>0</v>
      </c>
      <c r="H86" s="108">
        <v>0</v>
      </c>
      <c r="I86" s="104">
        <f t="shared" si="47"/>
        <v>0</v>
      </c>
      <c r="J86" s="109">
        <f t="shared" si="48"/>
        <v>0</v>
      </c>
      <c r="K86" s="48"/>
      <c r="L86" s="110">
        <v>0</v>
      </c>
      <c r="M86" s="110">
        <v>0</v>
      </c>
      <c r="N86" s="111">
        <f t="shared" si="45"/>
        <v>0</v>
      </c>
      <c r="O86" s="145"/>
      <c r="P86" s="107">
        <f t="shared" si="46"/>
        <v>0</v>
      </c>
      <c r="Q86" s="10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9">
        <v>0</v>
      </c>
      <c r="AP86" s="49">
        <v>0</v>
      </c>
      <c r="AQ86" s="49">
        <v>0</v>
      </c>
      <c r="AR86" s="50">
        <f t="shared" si="49"/>
        <v>0</v>
      </c>
      <c r="AS86" s="41">
        <f t="shared" si="50"/>
        <v>0</v>
      </c>
      <c r="AT86" s="41">
        <f t="shared" si="51"/>
        <v>0</v>
      </c>
      <c r="AU86" s="41">
        <f t="shared" si="52"/>
        <v>0</v>
      </c>
      <c r="AV86" s="41">
        <f t="shared" si="53"/>
        <v>0</v>
      </c>
      <c r="AW86" s="47">
        <f t="shared" si="54"/>
        <v>0</v>
      </c>
      <c r="AX86" s="47">
        <f t="shared" si="55"/>
        <v>0</v>
      </c>
      <c r="AY86" s="41">
        <f t="shared" si="56"/>
        <v>0</v>
      </c>
      <c r="AZ86" s="51">
        <f t="shared" si="57"/>
        <v>0</v>
      </c>
    </row>
    <row r="87" spans="1:52" s="81" customFormat="1" ht="10.199999999999999" x14ac:dyDescent="0.3">
      <c r="A87" s="170"/>
      <c r="B87" s="79"/>
      <c r="C87" s="152"/>
      <c r="D87" s="48"/>
      <c r="E87" s="48"/>
      <c r="F87" s="79"/>
      <c r="G87" s="10">
        <v>0</v>
      </c>
      <c r="H87" s="108">
        <v>0</v>
      </c>
      <c r="I87" s="104">
        <f t="shared" si="47"/>
        <v>0</v>
      </c>
      <c r="J87" s="109">
        <f t="shared" si="48"/>
        <v>0</v>
      </c>
      <c r="K87" s="48"/>
      <c r="L87" s="110">
        <v>0</v>
      </c>
      <c r="M87" s="110">
        <v>0</v>
      </c>
      <c r="N87" s="111">
        <f t="shared" si="45"/>
        <v>0</v>
      </c>
      <c r="O87" s="145"/>
      <c r="P87" s="107">
        <f t="shared" si="46"/>
        <v>0</v>
      </c>
      <c r="Q87" s="10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9">
        <v>0</v>
      </c>
      <c r="AP87" s="49">
        <v>0</v>
      </c>
      <c r="AQ87" s="49">
        <v>0</v>
      </c>
      <c r="AR87" s="50">
        <f t="shared" si="49"/>
        <v>0</v>
      </c>
      <c r="AS87" s="41">
        <f t="shared" si="50"/>
        <v>0</v>
      </c>
      <c r="AT87" s="41">
        <f t="shared" si="51"/>
        <v>0</v>
      </c>
      <c r="AU87" s="41">
        <f t="shared" si="52"/>
        <v>0</v>
      </c>
      <c r="AV87" s="41">
        <f t="shared" si="53"/>
        <v>0</v>
      </c>
      <c r="AW87" s="47">
        <f t="shared" si="54"/>
        <v>0</v>
      </c>
      <c r="AX87" s="47">
        <f t="shared" si="55"/>
        <v>0</v>
      </c>
      <c r="AY87" s="41">
        <f t="shared" si="56"/>
        <v>0</v>
      </c>
      <c r="AZ87" s="51">
        <f t="shared" si="57"/>
        <v>0</v>
      </c>
    </row>
    <row r="88" spans="1:52" s="81" customFormat="1" ht="10.199999999999999" x14ac:dyDescent="0.3">
      <c r="A88" s="170"/>
      <c r="B88" s="79"/>
      <c r="C88" s="152"/>
      <c r="D88" s="48"/>
      <c r="E88" s="48"/>
      <c r="F88" s="79"/>
      <c r="G88" s="10">
        <v>0</v>
      </c>
      <c r="H88" s="108">
        <v>0</v>
      </c>
      <c r="I88" s="104">
        <f t="shared" si="47"/>
        <v>0</v>
      </c>
      <c r="J88" s="109">
        <f t="shared" si="48"/>
        <v>0</v>
      </c>
      <c r="K88" s="48"/>
      <c r="L88" s="110">
        <v>0</v>
      </c>
      <c r="M88" s="110">
        <v>0</v>
      </c>
      <c r="N88" s="111">
        <f t="shared" si="45"/>
        <v>0</v>
      </c>
      <c r="O88" s="145"/>
      <c r="P88" s="107">
        <f t="shared" si="46"/>
        <v>0</v>
      </c>
      <c r="Q88" s="10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9">
        <v>0</v>
      </c>
      <c r="AP88" s="49">
        <v>0</v>
      </c>
      <c r="AQ88" s="49">
        <v>0</v>
      </c>
      <c r="AR88" s="50">
        <f t="shared" si="49"/>
        <v>0</v>
      </c>
      <c r="AS88" s="41">
        <f t="shared" si="50"/>
        <v>0</v>
      </c>
      <c r="AT88" s="41">
        <f t="shared" si="51"/>
        <v>0</v>
      </c>
      <c r="AU88" s="41">
        <f t="shared" si="52"/>
        <v>0</v>
      </c>
      <c r="AV88" s="41">
        <f t="shared" si="53"/>
        <v>0</v>
      </c>
      <c r="AW88" s="47">
        <f t="shared" si="54"/>
        <v>0</v>
      </c>
      <c r="AX88" s="47">
        <f t="shared" si="55"/>
        <v>0</v>
      </c>
      <c r="AY88" s="41">
        <f t="shared" si="56"/>
        <v>0</v>
      </c>
      <c r="AZ88" s="51">
        <f t="shared" si="57"/>
        <v>0</v>
      </c>
    </row>
    <row r="89" spans="1:52" s="81" customFormat="1" ht="10.199999999999999" x14ac:dyDescent="0.3">
      <c r="A89" s="170"/>
      <c r="B89" s="79"/>
      <c r="C89" s="152"/>
      <c r="D89" s="48"/>
      <c r="E89" s="48"/>
      <c r="F89" s="79"/>
      <c r="G89" s="10">
        <v>0</v>
      </c>
      <c r="H89" s="108">
        <v>0</v>
      </c>
      <c r="I89" s="104">
        <f t="shared" si="47"/>
        <v>0</v>
      </c>
      <c r="J89" s="109">
        <f t="shared" si="48"/>
        <v>0</v>
      </c>
      <c r="K89" s="48"/>
      <c r="L89" s="110">
        <v>0</v>
      </c>
      <c r="M89" s="110">
        <v>0</v>
      </c>
      <c r="N89" s="111">
        <f t="shared" si="45"/>
        <v>0</v>
      </c>
      <c r="O89" s="145"/>
      <c r="P89" s="107">
        <f t="shared" si="46"/>
        <v>0</v>
      </c>
      <c r="Q89" s="10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9">
        <v>0</v>
      </c>
      <c r="AP89" s="49">
        <v>0</v>
      </c>
      <c r="AQ89" s="49">
        <v>0</v>
      </c>
      <c r="AR89" s="50">
        <f t="shared" si="49"/>
        <v>0</v>
      </c>
      <c r="AS89" s="41">
        <f t="shared" si="50"/>
        <v>0</v>
      </c>
      <c r="AT89" s="41">
        <f t="shared" si="51"/>
        <v>0</v>
      </c>
      <c r="AU89" s="41">
        <f t="shared" si="52"/>
        <v>0</v>
      </c>
      <c r="AV89" s="41">
        <f t="shared" si="53"/>
        <v>0</v>
      </c>
      <c r="AW89" s="47">
        <f t="shared" si="54"/>
        <v>0</v>
      </c>
      <c r="AX89" s="47">
        <f t="shared" si="55"/>
        <v>0</v>
      </c>
      <c r="AY89" s="41">
        <f t="shared" si="56"/>
        <v>0</v>
      </c>
      <c r="AZ89" s="51">
        <f t="shared" si="57"/>
        <v>0</v>
      </c>
    </row>
    <row r="90" spans="1:52" s="81" customFormat="1" ht="10.199999999999999" x14ac:dyDescent="0.3">
      <c r="A90" s="170"/>
      <c r="B90" s="79"/>
      <c r="C90" s="152"/>
      <c r="D90" s="48"/>
      <c r="E90" s="48"/>
      <c r="F90" s="79"/>
      <c r="G90" s="10">
        <v>0</v>
      </c>
      <c r="H90" s="108">
        <v>0</v>
      </c>
      <c r="I90" s="104">
        <f t="shared" si="47"/>
        <v>0</v>
      </c>
      <c r="J90" s="109">
        <f t="shared" si="48"/>
        <v>0</v>
      </c>
      <c r="K90" s="48"/>
      <c r="L90" s="110">
        <v>0</v>
      </c>
      <c r="M90" s="110">
        <v>0</v>
      </c>
      <c r="N90" s="111">
        <f t="shared" si="45"/>
        <v>0</v>
      </c>
      <c r="O90" s="145"/>
      <c r="P90" s="107">
        <f t="shared" si="46"/>
        <v>0</v>
      </c>
      <c r="Q90" s="10">
        <v>0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9">
        <v>0</v>
      </c>
      <c r="AP90" s="49">
        <v>0</v>
      </c>
      <c r="AQ90" s="49">
        <v>0</v>
      </c>
      <c r="AR90" s="50">
        <f t="shared" si="49"/>
        <v>0</v>
      </c>
      <c r="AS90" s="41">
        <f t="shared" si="50"/>
        <v>0</v>
      </c>
      <c r="AT90" s="41">
        <f t="shared" si="51"/>
        <v>0</v>
      </c>
      <c r="AU90" s="41">
        <f t="shared" si="52"/>
        <v>0</v>
      </c>
      <c r="AV90" s="41">
        <f t="shared" si="53"/>
        <v>0</v>
      </c>
      <c r="AW90" s="47">
        <f t="shared" si="54"/>
        <v>0</v>
      </c>
      <c r="AX90" s="47">
        <f t="shared" si="55"/>
        <v>0</v>
      </c>
      <c r="AY90" s="41">
        <f t="shared" si="56"/>
        <v>0</v>
      </c>
      <c r="AZ90" s="51">
        <f t="shared" si="57"/>
        <v>0</v>
      </c>
    </row>
    <row r="91" spans="1:52" s="81" customFormat="1" ht="10.199999999999999" x14ac:dyDescent="0.3">
      <c r="A91" s="170"/>
      <c r="B91" s="79"/>
      <c r="C91" s="152"/>
      <c r="D91" s="48"/>
      <c r="E91" s="48"/>
      <c r="F91" s="79"/>
      <c r="G91" s="10">
        <v>0</v>
      </c>
      <c r="H91" s="108">
        <v>0</v>
      </c>
      <c r="I91" s="104">
        <f t="shared" si="47"/>
        <v>0</v>
      </c>
      <c r="J91" s="109">
        <f t="shared" si="48"/>
        <v>0</v>
      </c>
      <c r="K91" s="48"/>
      <c r="L91" s="110">
        <v>0</v>
      </c>
      <c r="M91" s="110">
        <v>0</v>
      </c>
      <c r="N91" s="111">
        <f t="shared" si="45"/>
        <v>0</v>
      </c>
      <c r="O91" s="145"/>
      <c r="P91" s="107">
        <f t="shared" si="46"/>
        <v>0</v>
      </c>
      <c r="Q91" s="10">
        <v>0</v>
      </c>
      <c r="R91" s="48">
        <v>0</v>
      </c>
      <c r="S91" s="48">
        <v>0</v>
      </c>
      <c r="T91" s="48">
        <v>0</v>
      </c>
      <c r="U91" s="48">
        <v>0</v>
      </c>
      <c r="V91" s="48">
        <v>0</v>
      </c>
      <c r="W91" s="48">
        <v>0</v>
      </c>
      <c r="X91" s="48">
        <v>0</v>
      </c>
      <c r="Y91" s="48">
        <v>0</v>
      </c>
      <c r="Z91" s="48">
        <v>0</v>
      </c>
      <c r="AA91" s="48">
        <v>0</v>
      </c>
      <c r="AB91" s="48">
        <v>0</v>
      </c>
      <c r="AC91" s="48">
        <v>0</v>
      </c>
      <c r="AD91" s="48">
        <v>0</v>
      </c>
      <c r="AE91" s="48">
        <v>0</v>
      </c>
      <c r="AF91" s="48">
        <v>0</v>
      </c>
      <c r="AG91" s="48">
        <v>0</v>
      </c>
      <c r="AH91" s="48">
        <v>0</v>
      </c>
      <c r="AI91" s="48">
        <v>0</v>
      </c>
      <c r="AJ91" s="48">
        <v>0</v>
      </c>
      <c r="AK91" s="48">
        <v>0</v>
      </c>
      <c r="AL91" s="48">
        <v>0</v>
      </c>
      <c r="AM91" s="48">
        <v>0</v>
      </c>
      <c r="AN91" s="48">
        <v>0</v>
      </c>
      <c r="AO91" s="49">
        <v>0</v>
      </c>
      <c r="AP91" s="49">
        <v>0</v>
      </c>
      <c r="AQ91" s="49">
        <v>0</v>
      </c>
      <c r="AR91" s="50">
        <f t="shared" si="49"/>
        <v>0</v>
      </c>
      <c r="AS91" s="41">
        <f t="shared" si="50"/>
        <v>0</v>
      </c>
      <c r="AT91" s="41">
        <f t="shared" si="51"/>
        <v>0</v>
      </c>
      <c r="AU91" s="41">
        <f t="shared" si="52"/>
        <v>0</v>
      </c>
      <c r="AV91" s="41">
        <f t="shared" si="53"/>
        <v>0</v>
      </c>
      <c r="AW91" s="47">
        <f t="shared" si="54"/>
        <v>0</v>
      </c>
      <c r="AX91" s="47">
        <f t="shared" si="55"/>
        <v>0</v>
      </c>
      <c r="AY91" s="41">
        <f t="shared" si="56"/>
        <v>0</v>
      </c>
      <c r="AZ91" s="51">
        <f t="shared" si="57"/>
        <v>0</v>
      </c>
    </row>
    <row r="92" spans="1:52" s="81" customFormat="1" ht="10.199999999999999" x14ac:dyDescent="0.3">
      <c r="A92" s="170"/>
      <c r="B92" s="79"/>
      <c r="C92" s="152"/>
      <c r="D92" s="48"/>
      <c r="E92" s="48"/>
      <c r="F92" s="79"/>
      <c r="G92" s="10">
        <v>0</v>
      </c>
      <c r="H92" s="108">
        <v>0</v>
      </c>
      <c r="I92" s="104">
        <f t="shared" si="47"/>
        <v>0</v>
      </c>
      <c r="J92" s="109">
        <f t="shared" si="48"/>
        <v>0</v>
      </c>
      <c r="K92" s="48"/>
      <c r="L92" s="110">
        <v>0</v>
      </c>
      <c r="M92" s="110">
        <v>0</v>
      </c>
      <c r="N92" s="111">
        <f t="shared" si="45"/>
        <v>0</v>
      </c>
      <c r="O92" s="145"/>
      <c r="P92" s="107">
        <f t="shared" si="46"/>
        <v>0</v>
      </c>
      <c r="Q92" s="10">
        <v>0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48">
        <v>0</v>
      </c>
      <c r="AD92" s="48">
        <v>0</v>
      </c>
      <c r="AE92" s="48">
        <v>0</v>
      </c>
      <c r="AF92" s="48">
        <v>0</v>
      </c>
      <c r="AG92" s="48">
        <v>0</v>
      </c>
      <c r="AH92" s="48">
        <v>0</v>
      </c>
      <c r="AI92" s="48">
        <v>0</v>
      </c>
      <c r="AJ92" s="48">
        <v>0</v>
      </c>
      <c r="AK92" s="48">
        <v>0</v>
      </c>
      <c r="AL92" s="48">
        <v>0</v>
      </c>
      <c r="AM92" s="48">
        <v>0</v>
      </c>
      <c r="AN92" s="48">
        <v>0</v>
      </c>
      <c r="AO92" s="49">
        <v>0</v>
      </c>
      <c r="AP92" s="49">
        <v>0</v>
      </c>
      <c r="AQ92" s="49">
        <v>0</v>
      </c>
      <c r="AR92" s="50">
        <f t="shared" si="49"/>
        <v>0</v>
      </c>
      <c r="AS92" s="41">
        <f t="shared" si="50"/>
        <v>0</v>
      </c>
      <c r="AT92" s="41">
        <f t="shared" si="51"/>
        <v>0</v>
      </c>
      <c r="AU92" s="41">
        <f t="shared" si="52"/>
        <v>0</v>
      </c>
      <c r="AV92" s="41">
        <f t="shared" si="53"/>
        <v>0</v>
      </c>
      <c r="AW92" s="47">
        <f t="shared" si="54"/>
        <v>0</v>
      </c>
      <c r="AX92" s="47">
        <f t="shared" si="55"/>
        <v>0</v>
      </c>
      <c r="AY92" s="41">
        <f t="shared" si="56"/>
        <v>0</v>
      </c>
      <c r="AZ92" s="51">
        <f t="shared" si="57"/>
        <v>0</v>
      </c>
    </row>
    <row r="93" spans="1:52" s="81" customFormat="1" ht="10.199999999999999" x14ac:dyDescent="0.3">
      <c r="A93" s="170"/>
      <c r="B93" s="79"/>
      <c r="C93" s="152"/>
      <c r="D93" s="48"/>
      <c r="E93" s="48"/>
      <c r="F93" s="79"/>
      <c r="G93" s="10">
        <v>0</v>
      </c>
      <c r="H93" s="108">
        <v>0</v>
      </c>
      <c r="I93" s="104">
        <f t="shared" si="47"/>
        <v>0</v>
      </c>
      <c r="J93" s="109">
        <f t="shared" si="48"/>
        <v>0</v>
      </c>
      <c r="K93" s="48"/>
      <c r="L93" s="110">
        <v>0</v>
      </c>
      <c r="M93" s="110">
        <v>0</v>
      </c>
      <c r="N93" s="111">
        <f t="shared" si="45"/>
        <v>0</v>
      </c>
      <c r="O93" s="145"/>
      <c r="P93" s="107">
        <f t="shared" si="46"/>
        <v>0</v>
      </c>
      <c r="Q93" s="10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9">
        <v>0</v>
      </c>
      <c r="AP93" s="49">
        <v>0</v>
      </c>
      <c r="AQ93" s="49">
        <v>0</v>
      </c>
      <c r="AR93" s="50">
        <f t="shared" si="49"/>
        <v>0</v>
      </c>
      <c r="AS93" s="41">
        <f t="shared" si="50"/>
        <v>0</v>
      </c>
      <c r="AT93" s="41">
        <f t="shared" si="51"/>
        <v>0</v>
      </c>
      <c r="AU93" s="41">
        <f t="shared" si="52"/>
        <v>0</v>
      </c>
      <c r="AV93" s="41">
        <f t="shared" si="53"/>
        <v>0</v>
      </c>
      <c r="AW93" s="47">
        <f t="shared" si="54"/>
        <v>0</v>
      </c>
      <c r="AX93" s="47">
        <f t="shared" si="55"/>
        <v>0</v>
      </c>
      <c r="AY93" s="41">
        <f t="shared" si="56"/>
        <v>0</v>
      </c>
      <c r="AZ93" s="51">
        <f t="shared" si="57"/>
        <v>0</v>
      </c>
    </row>
    <row r="94" spans="1:52" s="81" customFormat="1" ht="10.199999999999999" x14ac:dyDescent="0.3">
      <c r="A94" s="170"/>
      <c r="B94" s="79"/>
      <c r="C94" s="152"/>
      <c r="D94" s="48"/>
      <c r="E94" s="48"/>
      <c r="F94" s="79"/>
      <c r="G94" s="10">
        <v>0</v>
      </c>
      <c r="H94" s="108">
        <v>0</v>
      </c>
      <c r="I94" s="104">
        <f t="shared" si="47"/>
        <v>0</v>
      </c>
      <c r="J94" s="109">
        <f t="shared" si="48"/>
        <v>0</v>
      </c>
      <c r="K94" s="48"/>
      <c r="L94" s="110">
        <v>0</v>
      </c>
      <c r="M94" s="110">
        <v>0</v>
      </c>
      <c r="N94" s="111">
        <f t="shared" si="45"/>
        <v>0</v>
      </c>
      <c r="O94" s="145"/>
      <c r="P94" s="107">
        <f t="shared" si="46"/>
        <v>0</v>
      </c>
      <c r="Q94" s="10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9">
        <v>0</v>
      </c>
      <c r="AP94" s="49">
        <v>0</v>
      </c>
      <c r="AQ94" s="49">
        <v>0</v>
      </c>
      <c r="AR94" s="50">
        <f t="shared" si="49"/>
        <v>0</v>
      </c>
      <c r="AS94" s="41">
        <f t="shared" si="50"/>
        <v>0</v>
      </c>
      <c r="AT94" s="41">
        <f t="shared" si="51"/>
        <v>0</v>
      </c>
      <c r="AU94" s="41">
        <f t="shared" si="52"/>
        <v>0</v>
      </c>
      <c r="AV94" s="41">
        <f t="shared" si="53"/>
        <v>0</v>
      </c>
      <c r="AW94" s="47">
        <f t="shared" si="54"/>
        <v>0</v>
      </c>
      <c r="AX94" s="47">
        <f t="shared" si="55"/>
        <v>0</v>
      </c>
      <c r="AY94" s="41">
        <f t="shared" si="56"/>
        <v>0</v>
      </c>
      <c r="AZ94" s="51">
        <f t="shared" si="57"/>
        <v>0</v>
      </c>
    </row>
    <row r="95" spans="1:52" s="81" customFormat="1" ht="10.199999999999999" x14ac:dyDescent="0.3">
      <c r="A95" s="170"/>
      <c r="B95" s="79"/>
      <c r="C95" s="152"/>
      <c r="D95" s="48"/>
      <c r="E95" s="48"/>
      <c r="F95" s="79"/>
      <c r="G95" s="10">
        <v>0</v>
      </c>
      <c r="H95" s="108">
        <v>0</v>
      </c>
      <c r="I95" s="104">
        <f t="shared" si="47"/>
        <v>0</v>
      </c>
      <c r="J95" s="109">
        <f t="shared" si="48"/>
        <v>0</v>
      </c>
      <c r="K95" s="48"/>
      <c r="L95" s="110">
        <v>0</v>
      </c>
      <c r="M95" s="110">
        <v>0</v>
      </c>
      <c r="N95" s="111">
        <f t="shared" si="45"/>
        <v>0</v>
      </c>
      <c r="O95" s="145"/>
      <c r="P95" s="107">
        <f t="shared" si="46"/>
        <v>0</v>
      </c>
      <c r="Q95" s="10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9">
        <v>0</v>
      </c>
      <c r="AP95" s="49">
        <v>0</v>
      </c>
      <c r="AQ95" s="49">
        <v>0</v>
      </c>
      <c r="AR95" s="50">
        <f t="shared" si="49"/>
        <v>0</v>
      </c>
      <c r="AS95" s="41">
        <f t="shared" si="50"/>
        <v>0</v>
      </c>
      <c r="AT95" s="41">
        <f t="shared" si="51"/>
        <v>0</v>
      </c>
      <c r="AU95" s="41">
        <f t="shared" si="52"/>
        <v>0</v>
      </c>
      <c r="AV95" s="41">
        <f t="shared" si="53"/>
        <v>0</v>
      </c>
      <c r="AW95" s="47">
        <f t="shared" si="54"/>
        <v>0</v>
      </c>
      <c r="AX95" s="47">
        <f t="shared" si="55"/>
        <v>0</v>
      </c>
      <c r="AY95" s="41">
        <f t="shared" si="56"/>
        <v>0</v>
      </c>
      <c r="AZ95" s="51">
        <f t="shared" si="57"/>
        <v>0</v>
      </c>
    </row>
    <row r="96" spans="1:52" s="81" customFormat="1" ht="10.199999999999999" x14ac:dyDescent="0.3">
      <c r="A96" s="170"/>
      <c r="B96" s="79"/>
      <c r="C96" s="152"/>
      <c r="D96" s="48"/>
      <c r="E96" s="48"/>
      <c r="F96" s="79"/>
      <c r="G96" s="10">
        <v>0</v>
      </c>
      <c r="H96" s="108">
        <v>0</v>
      </c>
      <c r="I96" s="104">
        <f t="shared" si="47"/>
        <v>0</v>
      </c>
      <c r="J96" s="109">
        <f t="shared" si="48"/>
        <v>0</v>
      </c>
      <c r="K96" s="48"/>
      <c r="L96" s="110">
        <v>0</v>
      </c>
      <c r="M96" s="110">
        <v>0</v>
      </c>
      <c r="N96" s="111">
        <f t="shared" si="45"/>
        <v>0</v>
      </c>
      <c r="O96" s="145"/>
      <c r="P96" s="107">
        <f t="shared" si="46"/>
        <v>0</v>
      </c>
      <c r="Q96" s="10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9">
        <v>0</v>
      </c>
      <c r="AP96" s="49">
        <v>0</v>
      </c>
      <c r="AQ96" s="49">
        <v>0</v>
      </c>
      <c r="AR96" s="50">
        <f t="shared" si="49"/>
        <v>0</v>
      </c>
      <c r="AS96" s="41">
        <f t="shared" si="50"/>
        <v>0</v>
      </c>
      <c r="AT96" s="41">
        <f t="shared" si="51"/>
        <v>0</v>
      </c>
      <c r="AU96" s="41">
        <f t="shared" si="52"/>
        <v>0</v>
      </c>
      <c r="AV96" s="41">
        <f t="shared" si="53"/>
        <v>0</v>
      </c>
      <c r="AW96" s="47">
        <f t="shared" si="54"/>
        <v>0</v>
      </c>
      <c r="AX96" s="47">
        <f t="shared" si="55"/>
        <v>0</v>
      </c>
      <c r="AY96" s="41">
        <f t="shared" si="56"/>
        <v>0</v>
      </c>
      <c r="AZ96" s="51">
        <f t="shared" si="57"/>
        <v>0</v>
      </c>
    </row>
    <row r="97" spans="1:52" s="81" customFormat="1" ht="10.199999999999999" x14ac:dyDescent="0.3">
      <c r="A97" s="170"/>
      <c r="B97" s="79"/>
      <c r="C97" s="152"/>
      <c r="D97" s="48"/>
      <c r="E97" s="48"/>
      <c r="F97" s="79"/>
      <c r="G97" s="10">
        <v>0</v>
      </c>
      <c r="H97" s="108">
        <v>0</v>
      </c>
      <c r="I97" s="104">
        <f t="shared" si="47"/>
        <v>0</v>
      </c>
      <c r="J97" s="109">
        <f t="shared" si="48"/>
        <v>0</v>
      </c>
      <c r="K97" s="48"/>
      <c r="L97" s="110">
        <v>0</v>
      </c>
      <c r="M97" s="110">
        <v>0</v>
      </c>
      <c r="N97" s="111">
        <f t="shared" si="45"/>
        <v>0</v>
      </c>
      <c r="O97" s="145"/>
      <c r="P97" s="107">
        <f t="shared" si="46"/>
        <v>0</v>
      </c>
      <c r="Q97" s="10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9">
        <v>0</v>
      </c>
      <c r="AP97" s="49">
        <v>0</v>
      </c>
      <c r="AQ97" s="49">
        <v>0</v>
      </c>
      <c r="AR97" s="50">
        <f t="shared" si="49"/>
        <v>0</v>
      </c>
      <c r="AS97" s="41">
        <f t="shared" si="50"/>
        <v>0</v>
      </c>
      <c r="AT97" s="41">
        <f t="shared" si="51"/>
        <v>0</v>
      </c>
      <c r="AU97" s="41">
        <f t="shared" si="52"/>
        <v>0</v>
      </c>
      <c r="AV97" s="41">
        <f t="shared" si="53"/>
        <v>0</v>
      </c>
      <c r="AW97" s="47">
        <f t="shared" si="54"/>
        <v>0</v>
      </c>
      <c r="AX97" s="47">
        <f t="shared" si="55"/>
        <v>0</v>
      </c>
      <c r="AY97" s="41">
        <f t="shared" si="56"/>
        <v>0</v>
      </c>
      <c r="AZ97" s="51">
        <f t="shared" si="57"/>
        <v>0</v>
      </c>
    </row>
    <row r="98" spans="1:52" s="81" customFormat="1" ht="10.199999999999999" x14ac:dyDescent="0.3">
      <c r="A98" s="170"/>
      <c r="B98" s="79"/>
      <c r="C98" s="152"/>
      <c r="D98" s="48"/>
      <c r="E98" s="48"/>
      <c r="F98" s="79"/>
      <c r="G98" s="10">
        <v>0</v>
      </c>
      <c r="H98" s="108">
        <v>0</v>
      </c>
      <c r="I98" s="104">
        <f t="shared" si="47"/>
        <v>0</v>
      </c>
      <c r="J98" s="109">
        <f t="shared" si="48"/>
        <v>0</v>
      </c>
      <c r="K98" s="48"/>
      <c r="L98" s="110">
        <v>0</v>
      </c>
      <c r="M98" s="110">
        <v>0</v>
      </c>
      <c r="N98" s="111">
        <f t="shared" si="45"/>
        <v>0</v>
      </c>
      <c r="O98" s="145"/>
      <c r="P98" s="107">
        <f t="shared" si="46"/>
        <v>0</v>
      </c>
      <c r="Q98" s="10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9">
        <v>0</v>
      </c>
      <c r="AP98" s="49">
        <v>0</v>
      </c>
      <c r="AQ98" s="49">
        <v>0</v>
      </c>
      <c r="AR98" s="50">
        <f t="shared" si="49"/>
        <v>0</v>
      </c>
      <c r="AS98" s="41">
        <f t="shared" si="50"/>
        <v>0</v>
      </c>
      <c r="AT98" s="41">
        <f t="shared" si="51"/>
        <v>0</v>
      </c>
      <c r="AU98" s="41">
        <f t="shared" si="52"/>
        <v>0</v>
      </c>
      <c r="AV98" s="41">
        <f t="shared" si="53"/>
        <v>0</v>
      </c>
      <c r="AW98" s="47">
        <f t="shared" si="54"/>
        <v>0</v>
      </c>
      <c r="AX98" s="47">
        <f t="shared" si="55"/>
        <v>0</v>
      </c>
      <c r="AY98" s="41">
        <f t="shared" si="56"/>
        <v>0</v>
      </c>
      <c r="AZ98" s="51">
        <f t="shared" si="57"/>
        <v>0</v>
      </c>
    </row>
    <row r="99" spans="1:52" s="81" customFormat="1" ht="10.199999999999999" x14ac:dyDescent="0.3">
      <c r="A99" s="170"/>
      <c r="B99" s="79"/>
      <c r="C99" s="152"/>
      <c r="D99" s="48"/>
      <c r="E99" s="48"/>
      <c r="F99" s="79"/>
      <c r="G99" s="10">
        <v>0</v>
      </c>
      <c r="H99" s="108">
        <v>0</v>
      </c>
      <c r="I99" s="104">
        <f t="shared" si="47"/>
        <v>0</v>
      </c>
      <c r="J99" s="109">
        <f t="shared" si="48"/>
        <v>0</v>
      </c>
      <c r="K99" s="48"/>
      <c r="L99" s="110">
        <v>0</v>
      </c>
      <c r="M99" s="110">
        <v>0</v>
      </c>
      <c r="N99" s="111">
        <f t="shared" si="45"/>
        <v>0</v>
      </c>
      <c r="O99" s="145"/>
      <c r="P99" s="107">
        <f t="shared" si="46"/>
        <v>0</v>
      </c>
      <c r="Q99" s="10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9">
        <v>0</v>
      </c>
      <c r="AP99" s="49">
        <v>0</v>
      </c>
      <c r="AQ99" s="49">
        <v>0</v>
      </c>
      <c r="AR99" s="50">
        <f t="shared" si="49"/>
        <v>0</v>
      </c>
      <c r="AS99" s="41">
        <f t="shared" si="50"/>
        <v>0</v>
      </c>
      <c r="AT99" s="41">
        <f t="shared" si="51"/>
        <v>0</v>
      </c>
      <c r="AU99" s="41">
        <f t="shared" si="52"/>
        <v>0</v>
      </c>
      <c r="AV99" s="41">
        <f t="shared" si="53"/>
        <v>0</v>
      </c>
      <c r="AW99" s="47">
        <f t="shared" si="54"/>
        <v>0</v>
      </c>
      <c r="AX99" s="47">
        <f t="shared" si="55"/>
        <v>0</v>
      </c>
      <c r="AY99" s="41">
        <f t="shared" si="56"/>
        <v>0</v>
      </c>
      <c r="AZ99" s="51">
        <f t="shared" si="57"/>
        <v>0</v>
      </c>
    </row>
    <row r="100" spans="1:52" s="81" customFormat="1" ht="10.199999999999999" x14ac:dyDescent="0.3">
      <c r="A100" s="170"/>
      <c r="B100" s="79"/>
      <c r="C100" s="152"/>
      <c r="D100" s="48"/>
      <c r="E100" s="48"/>
      <c r="F100" s="79"/>
      <c r="G100" s="10">
        <v>0</v>
      </c>
      <c r="H100" s="108">
        <v>0</v>
      </c>
      <c r="I100" s="104">
        <f t="shared" si="47"/>
        <v>0</v>
      </c>
      <c r="J100" s="109">
        <f t="shared" si="48"/>
        <v>0</v>
      </c>
      <c r="K100" s="48"/>
      <c r="L100" s="110">
        <v>0</v>
      </c>
      <c r="M100" s="110">
        <v>0</v>
      </c>
      <c r="N100" s="111">
        <f t="shared" si="45"/>
        <v>0</v>
      </c>
      <c r="O100" s="145"/>
      <c r="P100" s="107">
        <f t="shared" si="46"/>
        <v>0</v>
      </c>
      <c r="Q100" s="10">
        <v>0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9">
        <v>0</v>
      </c>
      <c r="AP100" s="49">
        <v>0</v>
      </c>
      <c r="AQ100" s="49">
        <v>0</v>
      </c>
      <c r="AR100" s="50">
        <f t="shared" si="49"/>
        <v>0</v>
      </c>
      <c r="AS100" s="41">
        <f t="shared" si="50"/>
        <v>0</v>
      </c>
      <c r="AT100" s="41">
        <f t="shared" si="51"/>
        <v>0</v>
      </c>
      <c r="AU100" s="41">
        <f t="shared" si="52"/>
        <v>0</v>
      </c>
      <c r="AV100" s="41">
        <f t="shared" si="53"/>
        <v>0</v>
      </c>
      <c r="AW100" s="47">
        <f t="shared" si="54"/>
        <v>0</v>
      </c>
      <c r="AX100" s="47">
        <f t="shared" si="55"/>
        <v>0</v>
      </c>
      <c r="AY100" s="41">
        <f t="shared" si="56"/>
        <v>0</v>
      </c>
      <c r="AZ100" s="51">
        <f t="shared" si="57"/>
        <v>0</v>
      </c>
    </row>
    <row r="101" spans="1:52" s="81" customFormat="1" ht="10.199999999999999" x14ac:dyDescent="0.3">
      <c r="A101" s="170"/>
      <c r="B101" s="79"/>
      <c r="C101" s="152"/>
      <c r="D101" s="48"/>
      <c r="E101" s="48"/>
      <c r="F101" s="79"/>
      <c r="G101" s="10">
        <v>0</v>
      </c>
      <c r="H101" s="108">
        <v>0</v>
      </c>
      <c r="I101" s="104">
        <f t="shared" si="47"/>
        <v>0</v>
      </c>
      <c r="J101" s="109">
        <f t="shared" si="48"/>
        <v>0</v>
      </c>
      <c r="K101" s="48"/>
      <c r="L101" s="110">
        <v>0</v>
      </c>
      <c r="M101" s="110">
        <v>0</v>
      </c>
      <c r="N101" s="111">
        <f t="shared" si="45"/>
        <v>0</v>
      </c>
      <c r="O101" s="145"/>
      <c r="P101" s="107">
        <f t="shared" si="46"/>
        <v>0</v>
      </c>
      <c r="Q101" s="10">
        <v>0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9">
        <v>0</v>
      </c>
      <c r="AP101" s="49">
        <v>0</v>
      </c>
      <c r="AQ101" s="49">
        <v>0</v>
      </c>
      <c r="AR101" s="50">
        <f t="shared" si="49"/>
        <v>0</v>
      </c>
      <c r="AS101" s="41">
        <f t="shared" si="50"/>
        <v>0</v>
      </c>
      <c r="AT101" s="41">
        <f t="shared" si="51"/>
        <v>0</v>
      </c>
      <c r="AU101" s="41">
        <f t="shared" si="52"/>
        <v>0</v>
      </c>
      <c r="AV101" s="41">
        <f t="shared" si="53"/>
        <v>0</v>
      </c>
      <c r="AW101" s="47">
        <f t="shared" si="54"/>
        <v>0</v>
      </c>
      <c r="AX101" s="47">
        <f t="shared" si="55"/>
        <v>0</v>
      </c>
      <c r="AY101" s="41">
        <f t="shared" si="56"/>
        <v>0</v>
      </c>
      <c r="AZ101" s="51">
        <f t="shared" si="57"/>
        <v>0</v>
      </c>
    </row>
    <row r="102" spans="1:52" s="81" customFormat="1" ht="10.199999999999999" x14ac:dyDescent="0.3">
      <c r="A102" s="170"/>
      <c r="B102" s="79"/>
      <c r="C102" s="152"/>
      <c r="D102" s="48"/>
      <c r="E102" s="48"/>
      <c r="F102" s="79"/>
      <c r="G102" s="10">
        <v>0</v>
      </c>
      <c r="H102" s="108">
        <v>0</v>
      </c>
      <c r="I102" s="104">
        <f t="shared" si="47"/>
        <v>0</v>
      </c>
      <c r="J102" s="109">
        <f t="shared" si="48"/>
        <v>0</v>
      </c>
      <c r="K102" s="48"/>
      <c r="L102" s="110">
        <v>0</v>
      </c>
      <c r="M102" s="110">
        <v>0</v>
      </c>
      <c r="N102" s="111">
        <f t="shared" si="45"/>
        <v>0</v>
      </c>
      <c r="O102" s="145"/>
      <c r="P102" s="107">
        <f t="shared" si="46"/>
        <v>0</v>
      </c>
      <c r="Q102" s="10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9">
        <v>0</v>
      </c>
      <c r="AP102" s="49">
        <v>0</v>
      </c>
      <c r="AQ102" s="49">
        <v>0</v>
      </c>
      <c r="AR102" s="50">
        <f t="shared" si="49"/>
        <v>0</v>
      </c>
      <c r="AS102" s="41">
        <f t="shared" si="50"/>
        <v>0</v>
      </c>
      <c r="AT102" s="41">
        <f t="shared" si="51"/>
        <v>0</v>
      </c>
      <c r="AU102" s="41">
        <f t="shared" si="52"/>
        <v>0</v>
      </c>
      <c r="AV102" s="41">
        <f t="shared" si="53"/>
        <v>0</v>
      </c>
      <c r="AW102" s="47">
        <f t="shared" si="54"/>
        <v>0</v>
      </c>
      <c r="AX102" s="47">
        <f t="shared" si="55"/>
        <v>0</v>
      </c>
      <c r="AY102" s="41">
        <f t="shared" si="56"/>
        <v>0</v>
      </c>
      <c r="AZ102" s="51">
        <f t="shared" si="57"/>
        <v>0</v>
      </c>
    </row>
    <row r="103" spans="1:52" s="81" customFormat="1" ht="10.199999999999999" x14ac:dyDescent="0.3">
      <c r="A103" s="170"/>
      <c r="B103" s="79"/>
      <c r="C103" s="152"/>
      <c r="D103" s="48"/>
      <c r="E103" s="48"/>
      <c r="F103" s="79"/>
      <c r="G103" s="10">
        <v>0</v>
      </c>
      <c r="H103" s="108">
        <v>0</v>
      </c>
      <c r="I103" s="104">
        <f t="shared" si="47"/>
        <v>0</v>
      </c>
      <c r="J103" s="109">
        <f t="shared" si="48"/>
        <v>0</v>
      </c>
      <c r="K103" s="48"/>
      <c r="L103" s="110">
        <v>0</v>
      </c>
      <c r="M103" s="110">
        <v>0</v>
      </c>
      <c r="N103" s="111">
        <f t="shared" si="45"/>
        <v>0</v>
      </c>
      <c r="O103" s="145"/>
      <c r="P103" s="107">
        <f t="shared" si="46"/>
        <v>0</v>
      </c>
      <c r="Q103" s="10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9">
        <v>0</v>
      </c>
      <c r="AP103" s="49">
        <v>0</v>
      </c>
      <c r="AQ103" s="49">
        <v>0</v>
      </c>
      <c r="AR103" s="50">
        <f t="shared" si="49"/>
        <v>0</v>
      </c>
      <c r="AS103" s="41">
        <f t="shared" si="50"/>
        <v>0</v>
      </c>
      <c r="AT103" s="41">
        <f t="shared" si="51"/>
        <v>0</v>
      </c>
      <c r="AU103" s="41">
        <f t="shared" si="52"/>
        <v>0</v>
      </c>
      <c r="AV103" s="41">
        <f t="shared" si="53"/>
        <v>0</v>
      </c>
      <c r="AW103" s="47">
        <f t="shared" si="54"/>
        <v>0</v>
      </c>
      <c r="AX103" s="47">
        <f t="shared" si="55"/>
        <v>0</v>
      </c>
      <c r="AY103" s="41">
        <f t="shared" si="56"/>
        <v>0</v>
      </c>
      <c r="AZ103" s="51">
        <f t="shared" si="57"/>
        <v>0</v>
      </c>
    </row>
    <row r="104" spans="1:52" s="81" customFormat="1" ht="10.199999999999999" x14ac:dyDescent="0.3">
      <c r="A104" s="170"/>
      <c r="B104" s="79"/>
      <c r="C104" s="152"/>
      <c r="D104" s="48"/>
      <c r="E104" s="48"/>
      <c r="F104" s="79"/>
      <c r="G104" s="10">
        <v>0</v>
      </c>
      <c r="H104" s="108">
        <v>0</v>
      </c>
      <c r="I104" s="104">
        <f t="shared" si="47"/>
        <v>0</v>
      </c>
      <c r="J104" s="109">
        <f t="shared" si="48"/>
        <v>0</v>
      </c>
      <c r="K104" s="48"/>
      <c r="L104" s="110">
        <v>0</v>
      </c>
      <c r="M104" s="110">
        <v>0</v>
      </c>
      <c r="N104" s="111">
        <f t="shared" si="45"/>
        <v>0</v>
      </c>
      <c r="O104" s="145"/>
      <c r="P104" s="107">
        <f t="shared" si="46"/>
        <v>0</v>
      </c>
      <c r="Q104" s="10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48">
        <v>0</v>
      </c>
      <c r="AD104" s="48">
        <v>0</v>
      </c>
      <c r="AE104" s="48">
        <v>0</v>
      </c>
      <c r="AF104" s="48">
        <v>0</v>
      </c>
      <c r="AG104" s="48">
        <v>0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0</v>
      </c>
      <c r="AN104" s="48">
        <v>0</v>
      </c>
      <c r="AO104" s="49">
        <v>0</v>
      </c>
      <c r="AP104" s="49">
        <v>0</v>
      </c>
      <c r="AQ104" s="49">
        <v>0</v>
      </c>
      <c r="AR104" s="50">
        <f t="shared" si="49"/>
        <v>0</v>
      </c>
      <c r="AS104" s="41">
        <f t="shared" si="50"/>
        <v>0</v>
      </c>
      <c r="AT104" s="41">
        <f t="shared" si="51"/>
        <v>0</v>
      </c>
      <c r="AU104" s="41">
        <f t="shared" si="52"/>
        <v>0</v>
      </c>
      <c r="AV104" s="41">
        <f t="shared" si="53"/>
        <v>0</v>
      </c>
      <c r="AW104" s="47">
        <f t="shared" si="54"/>
        <v>0</v>
      </c>
      <c r="AX104" s="47">
        <f t="shared" si="55"/>
        <v>0</v>
      </c>
      <c r="AY104" s="41">
        <f t="shared" si="56"/>
        <v>0</v>
      </c>
      <c r="AZ104" s="51">
        <f t="shared" si="57"/>
        <v>0</v>
      </c>
    </row>
    <row r="105" spans="1:52" s="81" customFormat="1" ht="10.199999999999999" x14ac:dyDescent="0.3">
      <c r="A105" s="170"/>
      <c r="B105" s="79"/>
      <c r="C105" s="152"/>
      <c r="D105" s="48"/>
      <c r="E105" s="48"/>
      <c r="F105" s="79"/>
      <c r="G105" s="10">
        <v>0</v>
      </c>
      <c r="H105" s="108">
        <v>0</v>
      </c>
      <c r="I105" s="104">
        <f t="shared" si="47"/>
        <v>0</v>
      </c>
      <c r="J105" s="109">
        <f t="shared" si="48"/>
        <v>0</v>
      </c>
      <c r="K105" s="48"/>
      <c r="L105" s="110">
        <v>0</v>
      </c>
      <c r="M105" s="110">
        <v>0</v>
      </c>
      <c r="N105" s="111">
        <f t="shared" si="45"/>
        <v>0</v>
      </c>
      <c r="O105" s="145"/>
      <c r="P105" s="107">
        <f t="shared" si="46"/>
        <v>0</v>
      </c>
      <c r="Q105" s="10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9">
        <v>0</v>
      </c>
      <c r="AP105" s="49">
        <v>0</v>
      </c>
      <c r="AQ105" s="49">
        <v>0</v>
      </c>
      <c r="AR105" s="50">
        <f t="shared" si="49"/>
        <v>0</v>
      </c>
      <c r="AS105" s="41">
        <f t="shared" si="50"/>
        <v>0</v>
      </c>
      <c r="AT105" s="41">
        <f t="shared" si="51"/>
        <v>0</v>
      </c>
      <c r="AU105" s="41">
        <f t="shared" si="52"/>
        <v>0</v>
      </c>
      <c r="AV105" s="41">
        <f t="shared" si="53"/>
        <v>0</v>
      </c>
      <c r="AW105" s="47">
        <f t="shared" si="54"/>
        <v>0</v>
      </c>
      <c r="AX105" s="47">
        <f t="shared" si="55"/>
        <v>0</v>
      </c>
      <c r="AY105" s="41">
        <f t="shared" si="56"/>
        <v>0</v>
      </c>
      <c r="AZ105" s="51">
        <f t="shared" si="57"/>
        <v>0</v>
      </c>
    </row>
    <row r="106" spans="1:52" s="81" customFormat="1" ht="10.199999999999999" x14ac:dyDescent="0.3">
      <c r="A106" s="170"/>
      <c r="B106" s="79"/>
      <c r="C106" s="152"/>
      <c r="D106" s="48"/>
      <c r="E106" s="48"/>
      <c r="F106" s="79"/>
      <c r="G106" s="10">
        <v>0</v>
      </c>
      <c r="H106" s="108">
        <v>0</v>
      </c>
      <c r="I106" s="104">
        <f t="shared" si="47"/>
        <v>0</v>
      </c>
      <c r="J106" s="109">
        <f t="shared" si="48"/>
        <v>0</v>
      </c>
      <c r="K106" s="48"/>
      <c r="L106" s="110">
        <v>0</v>
      </c>
      <c r="M106" s="110">
        <v>0</v>
      </c>
      <c r="N106" s="111">
        <f t="shared" si="45"/>
        <v>0</v>
      </c>
      <c r="O106" s="145"/>
      <c r="P106" s="107">
        <f t="shared" si="46"/>
        <v>0</v>
      </c>
      <c r="Q106" s="10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9">
        <v>0</v>
      </c>
      <c r="AP106" s="49">
        <v>0</v>
      </c>
      <c r="AQ106" s="49">
        <v>0</v>
      </c>
      <c r="AR106" s="50">
        <f t="shared" si="49"/>
        <v>0</v>
      </c>
      <c r="AS106" s="41">
        <f t="shared" si="50"/>
        <v>0</v>
      </c>
      <c r="AT106" s="41">
        <f t="shared" si="51"/>
        <v>0</v>
      </c>
      <c r="AU106" s="41">
        <f t="shared" si="52"/>
        <v>0</v>
      </c>
      <c r="AV106" s="41">
        <f t="shared" si="53"/>
        <v>0</v>
      </c>
      <c r="AW106" s="47">
        <f t="shared" si="54"/>
        <v>0</v>
      </c>
      <c r="AX106" s="47">
        <f t="shared" si="55"/>
        <v>0</v>
      </c>
      <c r="AY106" s="41">
        <f t="shared" si="56"/>
        <v>0</v>
      </c>
      <c r="AZ106" s="51">
        <f t="shared" si="57"/>
        <v>0</v>
      </c>
    </row>
    <row r="107" spans="1:52" s="81" customFormat="1" ht="10.199999999999999" x14ac:dyDescent="0.3">
      <c r="A107" s="170"/>
      <c r="B107" s="79"/>
      <c r="C107" s="152"/>
      <c r="D107" s="48"/>
      <c r="E107" s="48"/>
      <c r="F107" s="79"/>
      <c r="G107" s="10">
        <v>0</v>
      </c>
      <c r="H107" s="108">
        <v>0</v>
      </c>
      <c r="I107" s="104">
        <f t="shared" si="47"/>
        <v>0</v>
      </c>
      <c r="J107" s="109">
        <f t="shared" si="48"/>
        <v>0</v>
      </c>
      <c r="K107" s="48"/>
      <c r="L107" s="110">
        <v>0</v>
      </c>
      <c r="M107" s="110">
        <v>0</v>
      </c>
      <c r="N107" s="111">
        <f t="shared" si="45"/>
        <v>0</v>
      </c>
      <c r="O107" s="145"/>
      <c r="P107" s="107">
        <f t="shared" si="46"/>
        <v>0</v>
      </c>
      <c r="Q107" s="10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9">
        <v>0</v>
      </c>
      <c r="AP107" s="49">
        <v>0</v>
      </c>
      <c r="AQ107" s="49">
        <v>0</v>
      </c>
      <c r="AR107" s="50">
        <f t="shared" si="49"/>
        <v>0</v>
      </c>
      <c r="AS107" s="41">
        <f t="shared" si="50"/>
        <v>0</v>
      </c>
      <c r="AT107" s="41">
        <f t="shared" si="51"/>
        <v>0</v>
      </c>
      <c r="AU107" s="41">
        <f t="shared" si="52"/>
        <v>0</v>
      </c>
      <c r="AV107" s="41">
        <f t="shared" si="53"/>
        <v>0</v>
      </c>
      <c r="AW107" s="47">
        <f t="shared" si="54"/>
        <v>0</v>
      </c>
      <c r="AX107" s="47">
        <f t="shared" si="55"/>
        <v>0</v>
      </c>
      <c r="AY107" s="41">
        <f t="shared" si="56"/>
        <v>0</v>
      </c>
      <c r="AZ107" s="51">
        <f t="shared" si="57"/>
        <v>0</v>
      </c>
    </row>
    <row r="108" spans="1:52" s="81" customFormat="1" ht="10.199999999999999" x14ac:dyDescent="0.3">
      <c r="A108" s="170"/>
      <c r="B108" s="79"/>
      <c r="C108" s="152"/>
      <c r="D108" s="48"/>
      <c r="E108" s="48"/>
      <c r="F108" s="79"/>
      <c r="G108" s="10">
        <v>0</v>
      </c>
      <c r="H108" s="108">
        <v>0</v>
      </c>
      <c r="I108" s="104">
        <f t="shared" si="47"/>
        <v>0</v>
      </c>
      <c r="J108" s="109">
        <f t="shared" si="48"/>
        <v>0</v>
      </c>
      <c r="K108" s="48"/>
      <c r="L108" s="110">
        <v>0</v>
      </c>
      <c r="M108" s="110">
        <v>0</v>
      </c>
      <c r="N108" s="111">
        <f t="shared" si="45"/>
        <v>0</v>
      </c>
      <c r="O108" s="145"/>
      <c r="P108" s="107">
        <f t="shared" si="46"/>
        <v>0</v>
      </c>
      <c r="Q108" s="10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9">
        <v>0</v>
      </c>
      <c r="AP108" s="49">
        <v>0</v>
      </c>
      <c r="AQ108" s="49">
        <v>0</v>
      </c>
      <c r="AR108" s="50">
        <f t="shared" si="49"/>
        <v>0</v>
      </c>
      <c r="AS108" s="41">
        <f t="shared" si="50"/>
        <v>0</v>
      </c>
      <c r="AT108" s="41">
        <f t="shared" si="51"/>
        <v>0</v>
      </c>
      <c r="AU108" s="41">
        <f t="shared" si="52"/>
        <v>0</v>
      </c>
      <c r="AV108" s="41">
        <f t="shared" si="53"/>
        <v>0</v>
      </c>
      <c r="AW108" s="47">
        <f t="shared" si="54"/>
        <v>0</v>
      </c>
      <c r="AX108" s="47">
        <f t="shared" si="55"/>
        <v>0</v>
      </c>
      <c r="AY108" s="41">
        <f t="shared" si="56"/>
        <v>0</v>
      </c>
      <c r="AZ108" s="51">
        <f t="shared" si="57"/>
        <v>0</v>
      </c>
    </row>
    <row r="109" spans="1:52" s="81" customFormat="1" ht="10.199999999999999" x14ac:dyDescent="0.3">
      <c r="A109" s="170"/>
      <c r="B109" s="79"/>
      <c r="C109" s="152"/>
      <c r="D109" s="48"/>
      <c r="E109" s="48"/>
      <c r="F109" s="79"/>
      <c r="G109" s="10">
        <v>0</v>
      </c>
      <c r="H109" s="108">
        <v>0</v>
      </c>
      <c r="I109" s="104">
        <f t="shared" si="47"/>
        <v>0</v>
      </c>
      <c r="J109" s="109">
        <f t="shared" si="48"/>
        <v>0</v>
      </c>
      <c r="K109" s="48"/>
      <c r="L109" s="110">
        <v>0</v>
      </c>
      <c r="M109" s="110">
        <v>0</v>
      </c>
      <c r="N109" s="111">
        <f t="shared" si="45"/>
        <v>0</v>
      </c>
      <c r="O109" s="145"/>
      <c r="P109" s="107">
        <f t="shared" si="46"/>
        <v>0</v>
      </c>
      <c r="Q109" s="10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9">
        <v>0</v>
      </c>
      <c r="AP109" s="49">
        <v>0</v>
      </c>
      <c r="AQ109" s="49">
        <v>0</v>
      </c>
      <c r="AR109" s="50">
        <f t="shared" si="49"/>
        <v>0</v>
      </c>
      <c r="AS109" s="41">
        <f t="shared" si="50"/>
        <v>0</v>
      </c>
      <c r="AT109" s="41">
        <f t="shared" si="51"/>
        <v>0</v>
      </c>
      <c r="AU109" s="41">
        <f t="shared" si="52"/>
        <v>0</v>
      </c>
      <c r="AV109" s="41">
        <f t="shared" si="53"/>
        <v>0</v>
      </c>
      <c r="AW109" s="47">
        <f t="shared" si="54"/>
        <v>0</v>
      </c>
      <c r="AX109" s="47">
        <f t="shared" si="55"/>
        <v>0</v>
      </c>
      <c r="AY109" s="41">
        <f t="shared" si="56"/>
        <v>0</v>
      </c>
      <c r="AZ109" s="51">
        <f t="shared" si="57"/>
        <v>0</v>
      </c>
    </row>
    <row r="110" spans="1:52" s="81" customFormat="1" ht="10.199999999999999" x14ac:dyDescent="0.3">
      <c r="A110" s="170"/>
      <c r="B110" s="79"/>
      <c r="C110" s="152"/>
      <c r="D110" s="48"/>
      <c r="E110" s="48"/>
      <c r="F110" s="79"/>
      <c r="G110" s="10">
        <v>0</v>
      </c>
      <c r="H110" s="108">
        <v>0</v>
      </c>
      <c r="I110" s="104">
        <f t="shared" si="47"/>
        <v>0</v>
      </c>
      <c r="J110" s="109">
        <f t="shared" si="48"/>
        <v>0</v>
      </c>
      <c r="K110" s="48"/>
      <c r="L110" s="110">
        <v>0</v>
      </c>
      <c r="M110" s="110">
        <v>0</v>
      </c>
      <c r="N110" s="111">
        <f t="shared" si="45"/>
        <v>0</v>
      </c>
      <c r="O110" s="145"/>
      <c r="P110" s="107">
        <f t="shared" si="46"/>
        <v>0</v>
      </c>
      <c r="Q110" s="10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9">
        <v>0</v>
      </c>
      <c r="AP110" s="49">
        <v>0</v>
      </c>
      <c r="AQ110" s="49">
        <v>0</v>
      </c>
      <c r="AR110" s="50">
        <f t="shared" si="49"/>
        <v>0</v>
      </c>
      <c r="AS110" s="41">
        <f t="shared" si="50"/>
        <v>0</v>
      </c>
      <c r="AT110" s="41">
        <f t="shared" si="51"/>
        <v>0</v>
      </c>
      <c r="AU110" s="41">
        <f t="shared" si="52"/>
        <v>0</v>
      </c>
      <c r="AV110" s="41">
        <f t="shared" si="53"/>
        <v>0</v>
      </c>
      <c r="AW110" s="47">
        <f t="shared" si="54"/>
        <v>0</v>
      </c>
      <c r="AX110" s="47">
        <f t="shared" si="55"/>
        <v>0</v>
      </c>
      <c r="AY110" s="41">
        <f t="shared" si="56"/>
        <v>0</v>
      </c>
      <c r="AZ110" s="51">
        <f t="shared" si="57"/>
        <v>0</v>
      </c>
    </row>
    <row r="111" spans="1:52" s="81" customFormat="1" ht="10.199999999999999" x14ac:dyDescent="0.3">
      <c r="A111" s="170"/>
      <c r="B111" s="79"/>
      <c r="C111" s="152"/>
      <c r="D111" s="48"/>
      <c r="E111" s="48"/>
      <c r="F111" s="79"/>
      <c r="G111" s="10">
        <v>0</v>
      </c>
      <c r="H111" s="108">
        <v>0</v>
      </c>
      <c r="I111" s="104">
        <f t="shared" si="47"/>
        <v>0</v>
      </c>
      <c r="J111" s="109">
        <f t="shared" si="48"/>
        <v>0</v>
      </c>
      <c r="K111" s="48"/>
      <c r="L111" s="110">
        <v>0</v>
      </c>
      <c r="M111" s="110">
        <v>0</v>
      </c>
      <c r="N111" s="111">
        <f t="shared" si="45"/>
        <v>0</v>
      </c>
      <c r="O111" s="145"/>
      <c r="P111" s="107">
        <f t="shared" si="46"/>
        <v>0</v>
      </c>
      <c r="Q111" s="10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9">
        <v>0</v>
      </c>
      <c r="AP111" s="49">
        <v>0</v>
      </c>
      <c r="AQ111" s="49">
        <v>0</v>
      </c>
      <c r="AR111" s="50">
        <f t="shared" si="49"/>
        <v>0</v>
      </c>
      <c r="AS111" s="41">
        <f t="shared" si="50"/>
        <v>0</v>
      </c>
      <c r="AT111" s="41">
        <f t="shared" si="51"/>
        <v>0</v>
      </c>
      <c r="AU111" s="41">
        <f t="shared" si="52"/>
        <v>0</v>
      </c>
      <c r="AV111" s="41">
        <f t="shared" si="53"/>
        <v>0</v>
      </c>
      <c r="AW111" s="47">
        <f t="shared" si="54"/>
        <v>0</v>
      </c>
      <c r="AX111" s="47">
        <f t="shared" si="55"/>
        <v>0</v>
      </c>
      <c r="AY111" s="41">
        <f t="shared" si="56"/>
        <v>0</v>
      </c>
      <c r="AZ111" s="51">
        <f t="shared" si="57"/>
        <v>0</v>
      </c>
    </row>
    <row r="112" spans="1:52" s="81" customFormat="1" ht="10.199999999999999" x14ac:dyDescent="0.3">
      <c r="A112" s="170"/>
      <c r="B112" s="79"/>
      <c r="C112" s="152"/>
      <c r="D112" s="48"/>
      <c r="E112" s="48"/>
      <c r="F112" s="79"/>
      <c r="G112" s="10">
        <v>0</v>
      </c>
      <c r="H112" s="108">
        <v>0</v>
      </c>
      <c r="I112" s="104">
        <f t="shared" si="47"/>
        <v>0</v>
      </c>
      <c r="J112" s="109">
        <f t="shared" si="48"/>
        <v>0</v>
      </c>
      <c r="K112" s="48"/>
      <c r="L112" s="110">
        <v>0</v>
      </c>
      <c r="M112" s="110">
        <v>0</v>
      </c>
      <c r="N112" s="111">
        <f t="shared" si="45"/>
        <v>0</v>
      </c>
      <c r="O112" s="145"/>
      <c r="P112" s="107">
        <f t="shared" si="46"/>
        <v>0</v>
      </c>
      <c r="Q112" s="10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9">
        <v>0</v>
      </c>
      <c r="AP112" s="49">
        <v>0</v>
      </c>
      <c r="AQ112" s="49">
        <v>0</v>
      </c>
      <c r="AR112" s="50">
        <f t="shared" si="49"/>
        <v>0</v>
      </c>
      <c r="AS112" s="41">
        <f t="shared" si="50"/>
        <v>0</v>
      </c>
      <c r="AT112" s="41">
        <f t="shared" si="51"/>
        <v>0</v>
      </c>
      <c r="AU112" s="41">
        <f t="shared" si="52"/>
        <v>0</v>
      </c>
      <c r="AV112" s="41">
        <f t="shared" si="53"/>
        <v>0</v>
      </c>
      <c r="AW112" s="47">
        <f t="shared" si="54"/>
        <v>0</v>
      </c>
      <c r="AX112" s="47">
        <f t="shared" si="55"/>
        <v>0</v>
      </c>
      <c r="AY112" s="41">
        <f t="shared" si="56"/>
        <v>0</v>
      </c>
      <c r="AZ112" s="51">
        <f t="shared" si="57"/>
        <v>0</v>
      </c>
    </row>
    <row r="113" spans="1:52" s="81" customFormat="1" ht="10.199999999999999" x14ac:dyDescent="0.3">
      <c r="A113" s="170"/>
      <c r="B113" s="79"/>
      <c r="C113" s="152"/>
      <c r="D113" s="48"/>
      <c r="E113" s="48"/>
      <c r="F113" s="79"/>
      <c r="G113" s="10">
        <v>0</v>
      </c>
      <c r="H113" s="108">
        <v>0</v>
      </c>
      <c r="I113" s="104">
        <f t="shared" si="47"/>
        <v>0</v>
      </c>
      <c r="J113" s="109">
        <f t="shared" si="48"/>
        <v>0</v>
      </c>
      <c r="K113" s="48"/>
      <c r="L113" s="110">
        <v>0</v>
      </c>
      <c r="M113" s="110">
        <v>0</v>
      </c>
      <c r="N113" s="111">
        <f t="shared" si="45"/>
        <v>0</v>
      </c>
      <c r="O113" s="145"/>
      <c r="P113" s="107">
        <f t="shared" si="46"/>
        <v>0</v>
      </c>
      <c r="Q113" s="10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9">
        <v>0</v>
      </c>
      <c r="AP113" s="49">
        <v>0</v>
      </c>
      <c r="AQ113" s="49">
        <v>0</v>
      </c>
      <c r="AR113" s="50">
        <f t="shared" si="49"/>
        <v>0</v>
      </c>
      <c r="AS113" s="41">
        <f t="shared" si="50"/>
        <v>0</v>
      </c>
      <c r="AT113" s="41">
        <f t="shared" si="51"/>
        <v>0</v>
      </c>
      <c r="AU113" s="41">
        <f t="shared" si="52"/>
        <v>0</v>
      </c>
      <c r="AV113" s="41">
        <f t="shared" si="53"/>
        <v>0</v>
      </c>
      <c r="AW113" s="47">
        <f t="shared" si="54"/>
        <v>0</v>
      </c>
      <c r="AX113" s="47">
        <f t="shared" si="55"/>
        <v>0</v>
      </c>
      <c r="AY113" s="41">
        <f t="shared" si="56"/>
        <v>0</v>
      </c>
      <c r="AZ113" s="51">
        <f t="shared" si="57"/>
        <v>0</v>
      </c>
    </row>
    <row r="114" spans="1:52" s="81" customFormat="1" ht="10.199999999999999" x14ac:dyDescent="0.3">
      <c r="A114" s="170"/>
      <c r="B114" s="79"/>
      <c r="C114" s="152"/>
      <c r="D114" s="48"/>
      <c r="E114" s="48"/>
      <c r="F114" s="79"/>
      <c r="G114" s="10">
        <v>0</v>
      </c>
      <c r="H114" s="108">
        <v>0</v>
      </c>
      <c r="I114" s="104">
        <f t="shared" si="47"/>
        <v>0</v>
      </c>
      <c r="J114" s="109">
        <f t="shared" si="48"/>
        <v>0</v>
      </c>
      <c r="K114" s="48"/>
      <c r="L114" s="110">
        <v>0</v>
      </c>
      <c r="M114" s="110">
        <v>0</v>
      </c>
      <c r="N114" s="111">
        <f t="shared" si="45"/>
        <v>0</v>
      </c>
      <c r="O114" s="145"/>
      <c r="P114" s="107">
        <f t="shared" si="46"/>
        <v>0</v>
      </c>
      <c r="Q114" s="10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9">
        <v>0</v>
      </c>
      <c r="AP114" s="49">
        <v>0</v>
      </c>
      <c r="AQ114" s="49">
        <v>0</v>
      </c>
      <c r="AR114" s="50">
        <f t="shared" si="49"/>
        <v>0</v>
      </c>
      <c r="AS114" s="41">
        <f t="shared" si="50"/>
        <v>0</v>
      </c>
      <c r="AT114" s="41">
        <f t="shared" si="51"/>
        <v>0</v>
      </c>
      <c r="AU114" s="41">
        <f t="shared" si="52"/>
        <v>0</v>
      </c>
      <c r="AV114" s="41">
        <f t="shared" si="53"/>
        <v>0</v>
      </c>
      <c r="AW114" s="47">
        <f t="shared" si="54"/>
        <v>0</v>
      </c>
      <c r="AX114" s="47">
        <f t="shared" si="55"/>
        <v>0</v>
      </c>
      <c r="AY114" s="41">
        <f t="shared" si="56"/>
        <v>0</v>
      </c>
      <c r="AZ114" s="51">
        <f t="shared" si="57"/>
        <v>0</v>
      </c>
    </row>
    <row r="115" spans="1:52" s="81" customFormat="1" ht="10.199999999999999" x14ac:dyDescent="0.3">
      <c r="A115" s="170"/>
      <c r="B115" s="79"/>
      <c r="C115" s="152"/>
      <c r="D115" s="48"/>
      <c r="E115" s="48"/>
      <c r="F115" s="79"/>
      <c r="G115" s="10">
        <v>0</v>
      </c>
      <c r="H115" s="108">
        <v>0</v>
      </c>
      <c r="I115" s="104">
        <f t="shared" si="47"/>
        <v>0</v>
      </c>
      <c r="J115" s="109">
        <f t="shared" si="48"/>
        <v>0</v>
      </c>
      <c r="K115" s="48"/>
      <c r="L115" s="110">
        <v>0</v>
      </c>
      <c r="M115" s="110">
        <v>0</v>
      </c>
      <c r="N115" s="111">
        <f t="shared" si="45"/>
        <v>0</v>
      </c>
      <c r="O115" s="145"/>
      <c r="P115" s="107">
        <f t="shared" si="46"/>
        <v>0</v>
      </c>
      <c r="Q115" s="10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48">
        <v>0</v>
      </c>
      <c r="AH115" s="48">
        <v>0</v>
      </c>
      <c r="AI115" s="48">
        <v>0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  <c r="AO115" s="49">
        <v>0</v>
      </c>
      <c r="AP115" s="49">
        <v>0</v>
      </c>
      <c r="AQ115" s="49">
        <v>0</v>
      </c>
      <c r="AR115" s="50">
        <f t="shared" si="49"/>
        <v>0</v>
      </c>
      <c r="AS115" s="41">
        <f t="shared" si="50"/>
        <v>0</v>
      </c>
      <c r="AT115" s="41">
        <f t="shared" si="51"/>
        <v>0</v>
      </c>
      <c r="AU115" s="41">
        <f t="shared" si="52"/>
        <v>0</v>
      </c>
      <c r="AV115" s="41">
        <f t="shared" si="53"/>
        <v>0</v>
      </c>
      <c r="AW115" s="47">
        <f t="shared" si="54"/>
        <v>0</v>
      </c>
      <c r="AX115" s="47">
        <f t="shared" si="55"/>
        <v>0</v>
      </c>
      <c r="AY115" s="41">
        <f t="shared" si="56"/>
        <v>0</v>
      </c>
      <c r="AZ115" s="51">
        <f t="shared" si="57"/>
        <v>0</v>
      </c>
    </row>
    <row r="116" spans="1:52" s="81" customFormat="1" ht="10.199999999999999" x14ac:dyDescent="0.3">
      <c r="A116" s="170"/>
      <c r="B116" s="79"/>
      <c r="C116" s="152"/>
      <c r="D116" s="48"/>
      <c r="E116" s="48"/>
      <c r="F116" s="79"/>
      <c r="G116" s="10">
        <v>0</v>
      </c>
      <c r="H116" s="108">
        <v>0</v>
      </c>
      <c r="I116" s="104">
        <f t="shared" si="47"/>
        <v>0</v>
      </c>
      <c r="J116" s="109">
        <f t="shared" si="48"/>
        <v>0</v>
      </c>
      <c r="K116" s="48"/>
      <c r="L116" s="110">
        <v>0</v>
      </c>
      <c r="M116" s="110">
        <v>0</v>
      </c>
      <c r="N116" s="111">
        <f t="shared" si="45"/>
        <v>0</v>
      </c>
      <c r="O116" s="145"/>
      <c r="P116" s="107">
        <f t="shared" si="46"/>
        <v>0</v>
      </c>
      <c r="Q116" s="10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9">
        <v>0</v>
      </c>
      <c r="AP116" s="49">
        <v>0</v>
      </c>
      <c r="AQ116" s="49">
        <v>0</v>
      </c>
      <c r="AR116" s="50">
        <f t="shared" si="49"/>
        <v>0</v>
      </c>
      <c r="AS116" s="41">
        <f t="shared" si="50"/>
        <v>0</v>
      </c>
      <c r="AT116" s="41">
        <f t="shared" si="51"/>
        <v>0</v>
      </c>
      <c r="AU116" s="41">
        <f t="shared" si="52"/>
        <v>0</v>
      </c>
      <c r="AV116" s="41">
        <f t="shared" si="53"/>
        <v>0</v>
      </c>
      <c r="AW116" s="47">
        <f t="shared" si="54"/>
        <v>0</v>
      </c>
      <c r="AX116" s="47">
        <f t="shared" si="55"/>
        <v>0</v>
      </c>
      <c r="AY116" s="41">
        <f t="shared" si="56"/>
        <v>0</v>
      </c>
      <c r="AZ116" s="51">
        <f t="shared" si="57"/>
        <v>0</v>
      </c>
    </row>
    <row r="117" spans="1:52" s="81" customFormat="1" ht="10.199999999999999" x14ac:dyDescent="0.3">
      <c r="A117" s="170"/>
      <c r="B117" s="79"/>
      <c r="C117" s="152"/>
      <c r="D117" s="48"/>
      <c r="E117" s="48"/>
      <c r="F117" s="79"/>
      <c r="G117" s="10">
        <v>0</v>
      </c>
      <c r="H117" s="108">
        <v>0</v>
      </c>
      <c r="I117" s="104">
        <f t="shared" si="47"/>
        <v>0</v>
      </c>
      <c r="J117" s="109">
        <f t="shared" si="48"/>
        <v>0</v>
      </c>
      <c r="K117" s="48"/>
      <c r="L117" s="110">
        <v>0</v>
      </c>
      <c r="M117" s="110">
        <v>0</v>
      </c>
      <c r="N117" s="111">
        <f t="shared" si="45"/>
        <v>0</v>
      </c>
      <c r="O117" s="145"/>
      <c r="P117" s="107">
        <f t="shared" si="46"/>
        <v>0</v>
      </c>
      <c r="Q117" s="10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  <c r="AO117" s="49">
        <v>0</v>
      </c>
      <c r="AP117" s="49">
        <v>0</v>
      </c>
      <c r="AQ117" s="49">
        <v>0</v>
      </c>
      <c r="AR117" s="50">
        <f t="shared" si="49"/>
        <v>0</v>
      </c>
      <c r="AS117" s="41">
        <f t="shared" si="50"/>
        <v>0</v>
      </c>
      <c r="AT117" s="41">
        <f t="shared" si="51"/>
        <v>0</v>
      </c>
      <c r="AU117" s="41">
        <f t="shared" si="52"/>
        <v>0</v>
      </c>
      <c r="AV117" s="41">
        <f t="shared" si="53"/>
        <v>0</v>
      </c>
      <c r="AW117" s="47">
        <f t="shared" si="54"/>
        <v>0</v>
      </c>
      <c r="AX117" s="47">
        <f t="shared" si="55"/>
        <v>0</v>
      </c>
      <c r="AY117" s="41">
        <f t="shared" si="56"/>
        <v>0</v>
      </c>
      <c r="AZ117" s="51">
        <f t="shared" si="57"/>
        <v>0</v>
      </c>
    </row>
    <row r="118" spans="1:52" s="81" customFormat="1" ht="10.199999999999999" x14ac:dyDescent="0.3">
      <c r="A118" s="170"/>
      <c r="B118" s="79"/>
      <c r="C118" s="152"/>
      <c r="D118" s="48"/>
      <c r="E118" s="48"/>
      <c r="F118" s="79"/>
      <c r="G118" s="10">
        <v>0</v>
      </c>
      <c r="H118" s="108">
        <v>0</v>
      </c>
      <c r="I118" s="104">
        <f t="shared" si="47"/>
        <v>0</v>
      </c>
      <c r="J118" s="109">
        <f t="shared" si="48"/>
        <v>0</v>
      </c>
      <c r="K118" s="48"/>
      <c r="L118" s="110">
        <v>0</v>
      </c>
      <c r="M118" s="110">
        <v>0</v>
      </c>
      <c r="N118" s="111">
        <f t="shared" si="45"/>
        <v>0</v>
      </c>
      <c r="O118" s="145"/>
      <c r="P118" s="107">
        <f t="shared" si="46"/>
        <v>0</v>
      </c>
      <c r="Q118" s="10">
        <v>0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0</v>
      </c>
      <c r="AN118" s="48">
        <v>0</v>
      </c>
      <c r="AO118" s="49">
        <v>0</v>
      </c>
      <c r="AP118" s="49">
        <v>0</v>
      </c>
      <c r="AQ118" s="49">
        <v>0</v>
      </c>
      <c r="AR118" s="50">
        <f t="shared" si="49"/>
        <v>0</v>
      </c>
      <c r="AS118" s="41">
        <f t="shared" si="50"/>
        <v>0</v>
      </c>
      <c r="AT118" s="41">
        <f t="shared" si="51"/>
        <v>0</v>
      </c>
      <c r="AU118" s="41">
        <f t="shared" si="52"/>
        <v>0</v>
      </c>
      <c r="AV118" s="41">
        <f t="shared" si="53"/>
        <v>0</v>
      </c>
      <c r="AW118" s="47">
        <f t="shared" si="54"/>
        <v>0</v>
      </c>
      <c r="AX118" s="47">
        <f t="shared" si="55"/>
        <v>0</v>
      </c>
      <c r="AY118" s="41">
        <f t="shared" si="56"/>
        <v>0</v>
      </c>
      <c r="AZ118" s="51">
        <f t="shared" si="57"/>
        <v>0</v>
      </c>
    </row>
    <row r="119" spans="1:52" s="81" customFormat="1" ht="10.199999999999999" x14ac:dyDescent="0.3">
      <c r="A119" s="170"/>
      <c r="B119" s="79"/>
      <c r="C119" s="152"/>
      <c r="D119" s="48"/>
      <c r="E119" s="48"/>
      <c r="F119" s="79"/>
      <c r="G119" s="10">
        <v>0</v>
      </c>
      <c r="H119" s="108">
        <v>0</v>
      </c>
      <c r="I119" s="104">
        <f t="shared" si="47"/>
        <v>0</v>
      </c>
      <c r="J119" s="109">
        <f t="shared" si="48"/>
        <v>0</v>
      </c>
      <c r="K119" s="48"/>
      <c r="L119" s="110">
        <v>0</v>
      </c>
      <c r="M119" s="110">
        <v>0</v>
      </c>
      <c r="N119" s="111">
        <f t="shared" si="45"/>
        <v>0</v>
      </c>
      <c r="O119" s="145"/>
      <c r="P119" s="107">
        <f t="shared" si="46"/>
        <v>0</v>
      </c>
      <c r="Q119" s="10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9">
        <v>0</v>
      </c>
      <c r="AP119" s="49">
        <v>0</v>
      </c>
      <c r="AQ119" s="49">
        <v>0</v>
      </c>
      <c r="AR119" s="50">
        <f t="shared" si="49"/>
        <v>0</v>
      </c>
      <c r="AS119" s="41">
        <f t="shared" si="50"/>
        <v>0</v>
      </c>
      <c r="AT119" s="41">
        <f t="shared" si="51"/>
        <v>0</v>
      </c>
      <c r="AU119" s="41">
        <f t="shared" si="52"/>
        <v>0</v>
      </c>
      <c r="AV119" s="41">
        <f t="shared" si="53"/>
        <v>0</v>
      </c>
      <c r="AW119" s="47">
        <f t="shared" si="54"/>
        <v>0</v>
      </c>
      <c r="AX119" s="47">
        <f t="shared" si="55"/>
        <v>0</v>
      </c>
      <c r="AY119" s="41">
        <f t="shared" si="56"/>
        <v>0</v>
      </c>
      <c r="AZ119" s="51">
        <f t="shared" si="57"/>
        <v>0</v>
      </c>
    </row>
    <row r="120" spans="1:52" s="81" customFormat="1" ht="10.199999999999999" x14ac:dyDescent="0.3">
      <c r="A120" s="170"/>
      <c r="B120" s="79"/>
      <c r="C120" s="152"/>
      <c r="D120" s="48"/>
      <c r="E120" s="48"/>
      <c r="F120" s="79"/>
      <c r="G120" s="10">
        <v>0</v>
      </c>
      <c r="H120" s="108">
        <v>0</v>
      </c>
      <c r="I120" s="104">
        <f t="shared" si="47"/>
        <v>0</v>
      </c>
      <c r="J120" s="109">
        <f t="shared" si="48"/>
        <v>0</v>
      </c>
      <c r="K120" s="48"/>
      <c r="L120" s="110">
        <v>0</v>
      </c>
      <c r="M120" s="110">
        <v>0</v>
      </c>
      <c r="N120" s="111">
        <f t="shared" si="45"/>
        <v>0</v>
      </c>
      <c r="O120" s="145"/>
      <c r="P120" s="107">
        <f t="shared" si="46"/>
        <v>0</v>
      </c>
      <c r="Q120" s="10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D120" s="48">
        <v>0</v>
      </c>
      <c r="AE120" s="48">
        <v>0</v>
      </c>
      <c r="AF120" s="48">
        <v>0</v>
      </c>
      <c r="AG120" s="48">
        <v>0</v>
      </c>
      <c r="AH120" s="48">
        <v>0</v>
      </c>
      <c r="AI120" s="48">
        <v>0</v>
      </c>
      <c r="AJ120" s="48">
        <v>0</v>
      </c>
      <c r="AK120" s="48">
        <v>0</v>
      </c>
      <c r="AL120" s="48">
        <v>0</v>
      </c>
      <c r="AM120" s="48">
        <v>0</v>
      </c>
      <c r="AN120" s="48">
        <v>0</v>
      </c>
      <c r="AO120" s="49">
        <v>0</v>
      </c>
      <c r="AP120" s="49">
        <v>0</v>
      </c>
      <c r="AQ120" s="49">
        <v>0</v>
      </c>
      <c r="AR120" s="50">
        <f t="shared" si="49"/>
        <v>0</v>
      </c>
      <c r="AS120" s="41">
        <f t="shared" si="50"/>
        <v>0</v>
      </c>
      <c r="AT120" s="41">
        <f t="shared" si="51"/>
        <v>0</v>
      </c>
      <c r="AU120" s="41">
        <f t="shared" si="52"/>
        <v>0</v>
      </c>
      <c r="AV120" s="41">
        <f t="shared" si="53"/>
        <v>0</v>
      </c>
      <c r="AW120" s="47">
        <f t="shared" si="54"/>
        <v>0</v>
      </c>
      <c r="AX120" s="47">
        <f t="shared" si="55"/>
        <v>0</v>
      </c>
      <c r="AY120" s="41">
        <f t="shared" si="56"/>
        <v>0</v>
      </c>
      <c r="AZ120" s="51">
        <f t="shared" si="57"/>
        <v>0</v>
      </c>
    </row>
    <row r="121" spans="1:52" s="81" customFormat="1" ht="10.199999999999999" x14ac:dyDescent="0.3">
      <c r="A121" s="170"/>
      <c r="B121" s="79"/>
      <c r="C121" s="152"/>
      <c r="D121" s="48"/>
      <c r="E121" s="48"/>
      <c r="F121" s="79"/>
      <c r="G121" s="10">
        <v>0</v>
      </c>
      <c r="H121" s="108">
        <v>0</v>
      </c>
      <c r="I121" s="104">
        <f t="shared" si="47"/>
        <v>0</v>
      </c>
      <c r="J121" s="109">
        <f t="shared" si="48"/>
        <v>0</v>
      </c>
      <c r="K121" s="48"/>
      <c r="L121" s="110">
        <v>0</v>
      </c>
      <c r="M121" s="110">
        <v>0</v>
      </c>
      <c r="N121" s="111">
        <f t="shared" si="45"/>
        <v>0</v>
      </c>
      <c r="O121" s="145"/>
      <c r="P121" s="107">
        <f t="shared" si="46"/>
        <v>0</v>
      </c>
      <c r="Q121" s="10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9">
        <v>0</v>
      </c>
      <c r="AP121" s="49">
        <v>0</v>
      </c>
      <c r="AQ121" s="49">
        <v>0</v>
      </c>
      <c r="AR121" s="50">
        <f t="shared" si="49"/>
        <v>0</v>
      </c>
      <c r="AS121" s="41">
        <f t="shared" si="50"/>
        <v>0</v>
      </c>
      <c r="AT121" s="41">
        <f t="shared" si="51"/>
        <v>0</v>
      </c>
      <c r="AU121" s="41">
        <f t="shared" si="52"/>
        <v>0</v>
      </c>
      <c r="AV121" s="41">
        <f t="shared" si="53"/>
        <v>0</v>
      </c>
      <c r="AW121" s="47">
        <f t="shared" si="54"/>
        <v>0</v>
      </c>
      <c r="AX121" s="47">
        <f t="shared" si="55"/>
        <v>0</v>
      </c>
      <c r="AY121" s="41">
        <f t="shared" si="56"/>
        <v>0</v>
      </c>
      <c r="AZ121" s="51">
        <f t="shared" si="57"/>
        <v>0</v>
      </c>
    </row>
    <row r="122" spans="1:52" s="81" customFormat="1" ht="10.199999999999999" x14ac:dyDescent="0.3">
      <c r="A122" s="170"/>
      <c r="B122" s="79"/>
      <c r="C122" s="152"/>
      <c r="D122" s="48"/>
      <c r="E122" s="48"/>
      <c r="F122" s="79"/>
      <c r="G122" s="10">
        <v>0</v>
      </c>
      <c r="H122" s="108">
        <v>0</v>
      </c>
      <c r="I122" s="104">
        <f t="shared" si="47"/>
        <v>0</v>
      </c>
      <c r="J122" s="109">
        <f t="shared" si="48"/>
        <v>0</v>
      </c>
      <c r="K122" s="48"/>
      <c r="L122" s="110">
        <v>0</v>
      </c>
      <c r="M122" s="110">
        <v>0</v>
      </c>
      <c r="N122" s="111">
        <f t="shared" si="45"/>
        <v>0</v>
      </c>
      <c r="O122" s="145"/>
      <c r="P122" s="107">
        <f t="shared" si="46"/>
        <v>0</v>
      </c>
      <c r="Q122" s="10">
        <v>0</v>
      </c>
      <c r="R122" s="48">
        <v>0</v>
      </c>
      <c r="S122" s="48">
        <v>0</v>
      </c>
      <c r="T122" s="48">
        <v>0</v>
      </c>
      <c r="U122" s="48">
        <v>0</v>
      </c>
      <c r="V122" s="48">
        <v>0</v>
      </c>
      <c r="W122" s="48">
        <v>0</v>
      </c>
      <c r="X122" s="48">
        <v>0</v>
      </c>
      <c r="Y122" s="48">
        <v>0</v>
      </c>
      <c r="Z122" s="48">
        <v>0</v>
      </c>
      <c r="AA122" s="48">
        <v>0</v>
      </c>
      <c r="AB122" s="48">
        <v>0</v>
      </c>
      <c r="AC122" s="48">
        <v>0</v>
      </c>
      <c r="AD122" s="48">
        <v>0</v>
      </c>
      <c r="AE122" s="48">
        <v>0</v>
      </c>
      <c r="AF122" s="48">
        <v>0</v>
      </c>
      <c r="AG122" s="48">
        <v>0</v>
      </c>
      <c r="AH122" s="48">
        <v>0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  <c r="AO122" s="49">
        <v>0</v>
      </c>
      <c r="AP122" s="49">
        <v>0</v>
      </c>
      <c r="AQ122" s="49">
        <v>0</v>
      </c>
      <c r="AR122" s="50">
        <f t="shared" si="49"/>
        <v>0</v>
      </c>
      <c r="AS122" s="41">
        <f t="shared" si="50"/>
        <v>0</v>
      </c>
      <c r="AT122" s="41">
        <f t="shared" si="51"/>
        <v>0</v>
      </c>
      <c r="AU122" s="41">
        <f t="shared" si="52"/>
        <v>0</v>
      </c>
      <c r="AV122" s="41">
        <f t="shared" si="53"/>
        <v>0</v>
      </c>
      <c r="AW122" s="47">
        <f t="shared" si="54"/>
        <v>0</v>
      </c>
      <c r="AX122" s="47">
        <f t="shared" si="55"/>
        <v>0</v>
      </c>
      <c r="AY122" s="41">
        <f t="shared" si="56"/>
        <v>0</v>
      </c>
      <c r="AZ122" s="51">
        <f t="shared" si="57"/>
        <v>0</v>
      </c>
    </row>
    <row r="123" spans="1:52" s="81" customFormat="1" ht="10.199999999999999" x14ac:dyDescent="0.3">
      <c r="A123" s="170"/>
      <c r="B123" s="79"/>
      <c r="C123" s="152"/>
      <c r="D123" s="48"/>
      <c r="E123" s="48"/>
      <c r="F123" s="79"/>
      <c r="G123" s="10">
        <v>0</v>
      </c>
      <c r="H123" s="108">
        <v>0</v>
      </c>
      <c r="I123" s="104">
        <f t="shared" si="47"/>
        <v>0</v>
      </c>
      <c r="J123" s="109">
        <f t="shared" si="48"/>
        <v>0</v>
      </c>
      <c r="K123" s="48"/>
      <c r="L123" s="110">
        <v>0</v>
      </c>
      <c r="M123" s="110">
        <v>0</v>
      </c>
      <c r="N123" s="111">
        <f t="shared" si="45"/>
        <v>0</v>
      </c>
      <c r="O123" s="145"/>
      <c r="P123" s="107">
        <f t="shared" si="46"/>
        <v>0</v>
      </c>
      <c r="Q123" s="10">
        <v>0</v>
      </c>
      <c r="R123" s="48">
        <v>0</v>
      </c>
      <c r="S123" s="48">
        <v>0</v>
      </c>
      <c r="T123" s="48">
        <v>0</v>
      </c>
      <c r="U123" s="48">
        <v>0</v>
      </c>
      <c r="V123" s="48">
        <v>0</v>
      </c>
      <c r="W123" s="48">
        <v>0</v>
      </c>
      <c r="X123" s="48">
        <v>0</v>
      </c>
      <c r="Y123" s="48">
        <v>0</v>
      </c>
      <c r="Z123" s="48">
        <v>0</v>
      </c>
      <c r="AA123" s="48">
        <v>0</v>
      </c>
      <c r="AB123" s="48">
        <v>0</v>
      </c>
      <c r="AC123" s="48">
        <v>0</v>
      </c>
      <c r="AD123" s="48">
        <v>0</v>
      </c>
      <c r="AE123" s="48">
        <v>0</v>
      </c>
      <c r="AF123" s="48">
        <v>0</v>
      </c>
      <c r="AG123" s="48">
        <v>0</v>
      </c>
      <c r="AH123" s="48">
        <v>0</v>
      </c>
      <c r="AI123" s="48">
        <v>0</v>
      </c>
      <c r="AJ123" s="48">
        <v>0</v>
      </c>
      <c r="AK123" s="48">
        <v>0</v>
      </c>
      <c r="AL123" s="48">
        <v>0</v>
      </c>
      <c r="AM123" s="48">
        <v>0</v>
      </c>
      <c r="AN123" s="48">
        <v>0</v>
      </c>
      <c r="AO123" s="49">
        <v>0</v>
      </c>
      <c r="AP123" s="49">
        <v>0</v>
      </c>
      <c r="AQ123" s="49">
        <v>0</v>
      </c>
      <c r="AR123" s="50">
        <f t="shared" si="49"/>
        <v>0</v>
      </c>
      <c r="AS123" s="41">
        <f t="shared" si="50"/>
        <v>0</v>
      </c>
      <c r="AT123" s="41">
        <f t="shared" si="51"/>
        <v>0</v>
      </c>
      <c r="AU123" s="41">
        <f t="shared" si="52"/>
        <v>0</v>
      </c>
      <c r="AV123" s="41">
        <f t="shared" si="53"/>
        <v>0</v>
      </c>
      <c r="AW123" s="47">
        <f t="shared" si="54"/>
        <v>0</v>
      </c>
      <c r="AX123" s="47">
        <f t="shared" si="55"/>
        <v>0</v>
      </c>
      <c r="AY123" s="41">
        <f t="shared" si="56"/>
        <v>0</v>
      </c>
      <c r="AZ123" s="51">
        <f t="shared" si="57"/>
        <v>0</v>
      </c>
    </row>
    <row r="124" spans="1:52" s="81" customFormat="1" ht="10.199999999999999" x14ac:dyDescent="0.3">
      <c r="A124" s="170"/>
      <c r="B124" s="79"/>
      <c r="C124" s="152"/>
      <c r="D124" s="48"/>
      <c r="E124" s="48"/>
      <c r="F124" s="79"/>
      <c r="G124" s="10">
        <v>0</v>
      </c>
      <c r="H124" s="108">
        <v>0</v>
      </c>
      <c r="I124" s="104">
        <f t="shared" si="47"/>
        <v>0</v>
      </c>
      <c r="J124" s="109">
        <f t="shared" si="48"/>
        <v>0</v>
      </c>
      <c r="K124" s="48"/>
      <c r="L124" s="110">
        <v>0</v>
      </c>
      <c r="M124" s="110">
        <v>0</v>
      </c>
      <c r="N124" s="111">
        <f t="shared" si="45"/>
        <v>0</v>
      </c>
      <c r="O124" s="145"/>
      <c r="P124" s="107">
        <f t="shared" si="46"/>
        <v>0</v>
      </c>
      <c r="Q124" s="10">
        <v>0</v>
      </c>
      <c r="R124" s="48">
        <v>0</v>
      </c>
      <c r="S124" s="48">
        <v>0</v>
      </c>
      <c r="T124" s="48">
        <v>0</v>
      </c>
      <c r="U124" s="48"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D124" s="48">
        <v>0</v>
      </c>
      <c r="AE124" s="48">
        <v>0</v>
      </c>
      <c r="AF124" s="48">
        <v>0</v>
      </c>
      <c r="AG124" s="48">
        <v>0</v>
      </c>
      <c r="AH124" s="48">
        <v>0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9">
        <v>0</v>
      </c>
      <c r="AP124" s="49">
        <v>0</v>
      </c>
      <c r="AQ124" s="49">
        <v>0</v>
      </c>
      <c r="AR124" s="50">
        <f t="shared" si="49"/>
        <v>0</v>
      </c>
      <c r="AS124" s="41">
        <f t="shared" si="50"/>
        <v>0</v>
      </c>
      <c r="AT124" s="41">
        <f t="shared" si="51"/>
        <v>0</v>
      </c>
      <c r="AU124" s="41">
        <f t="shared" si="52"/>
        <v>0</v>
      </c>
      <c r="AV124" s="41">
        <f t="shared" si="53"/>
        <v>0</v>
      </c>
      <c r="AW124" s="47">
        <f t="shared" si="54"/>
        <v>0</v>
      </c>
      <c r="AX124" s="47">
        <f t="shared" si="55"/>
        <v>0</v>
      </c>
      <c r="AY124" s="41">
        <f t="shared" si="56"/>
        <v>0</v>
      </c>
      <c r="AZ124" s="51">
        <f t="shared" si="57"/>
        <v>0</v>
      </c>
    </row>
    <row r="125" spans="1:52" s="81" customFormat="1" ht="10.199999999999999" x14ac:dyDescent="0.3">
      <c r="A125" s="170"/>
      <c r="B125" s="79"/>
      <c r="C125" s="152"/>
      <c r="D125" s="48"/>
      <c r="E125" s="48"/>
      <c r="F125" s="79"/>
      <c r="G125" s="10">
        <v>0</v>
      </c>
      <c r="H125" s="108">
        <v>0</v>
      </c>
      <c r="I125" s="104">
        <f t="shared" si="47"/>
        <v>0</v>
      </c>
      <c r="J125" s="109">
        <f t="shared" si="48"/>
        <v>0</v>
      </c>
      <c r="K125" s="48"/>
      <c r="L125" s="110">
        <v>0</v>
      </c>
      <c r="M125" s="110">
        <v>0</v>
      </c>
      <c r="N125" s="111">
        <f t="shared" si="45"/>
        <v>0</v>
      </c>
      <c r="O125" s="145"/>
      <c r="P125" s="107">
        <f t="shared" si="46"/>
        <v>0</v>
      </c>
      <c r="Q125" s="10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D125" s="48">
        <v>0</v>
      </c>
      <c r="AE125" s="48">
        <v>0</v>
      </c>
      <c r="AF125" s="48">
        <v>0</v>
      </c>
      <c r="AG125" s="48">
        <v>0</v>
      </c>
      <c r="AH125" s="48">
        <v>0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  <c r="AO125" s="49">
        <v>0</v>
      </c>
      <c r="AP125" s="49">
        <v>0</v>
      </c>
      <c r="AQ125" s="49">
        <v>0</v>
      </c>
      <c r="AR125" s="50">
        <f t="shared" si="49"/>
        <v>0</v>
      </c>
      <c r="AS125" s="41">
        <f t="shared" si="50"/>
        <v>0</v>
      </c>
      <c r="AT125" s="41">
        <f t="shared" si="51"/>
        <v>0</v>
      </c>
      <c r="AU125" s="41">
        <f t="shared" si="52"/>
        <v>0</v>
      </c>
      <c r="AV125" s="41">
        <f t="shared" si="53"/>
        <v>0</v>
      </c>
      <c r="AW125" s="47">
        <f t="shared" si="54"/>
        <v>0</v>
      </c>
      <c r="AX125" s="47">
        <f t="shared" si="55"/>
        <v>0</v>
      </c>
      <c r="AY125" s="41">
        <f t="shared" si="56"/>
        <v>0</v>
      </c>
      <c r="AZ125" s="51">
        <f t="shared" si="57"/>
        <v>0</v>
      </c>
    </row>
    <row r="126" spans="1:52" s="81" customFormat="1" ht="10.199999999999999" x14ac:dyDescent="0.3">
      <c r="A126" s="170"/>
      <c r="B126" s="79"/>
      <c r="C126" s="152"/>
      <c r="D126" s="48"/>
      <c r="E126" s="48"/>
      <c r="F126" s="79"/>
      <c r="G126" s="10">
        <v>0</v>
      </c>
      <c r="H126" s="108">
        <v>0</v>
      </c>
      <c r="I126" s="104">
        <f t="shared" si="47"/>
        <v>0</v>
      </c>
      <c r="J126" s="109">
        <f t="shared" si="48"/>
        <v>0</v>
      </c>
      <c r="K126" s="48"/>
      <c r="L126" s="110">
        <v>0</v>
      </c>
      <c r="M126" s="110">
        <v>0</v>
      </c>
      <c r="N126" s="111">
        <f t="shared" si="45"/>
        <v>0</v>
      </c>
      <c r="O126" s="145"/>
      <c r="P126" s="107">
        <f t="shared" si="46"/>
        <v>0</v>
      </c>
      <c r="Q126" s="10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48">
        <v>0</v>
      </c>
      <c r="AD126" s="48">
        <v>0</v>
      </c>
      <c r="AE126" s="48">
        <v>0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9">
        <v>0</v>
      </c>
      <c r="AP126" s="49">
        <v>0</v>
      </c>
      <c r="AQ126" s="49">
        <v>0</v>
      </c>
      <c r="AR126" s="50">
        <f t="shared" si="49"/>
        <v>0</v>
      </c>
      <c r="AS126" s="41">
        <f t="shared" si="50"/>
        <v>0</v>
      </c>
      <c r="AT126" s="41">
        <f t="shared" si="51"/>
        <v>0</v>
      </c>
      <c r="AU126" s="41">
        <f t="shared" si="52"/>
        <v>0</v>
      </c>
      <c r="AV126" s="41">
        <f t="shared" si="53"/>
        <v>0</v>
      </c>
      <c r="AW126" s="47">
        <f t="shared" si="54"/>
        <v>0</v>
      </c>
      <c r="AX126" s="47">
        <f t="shared" si="55"/>
        <v>0</v>
      </c>
      <c r="AY126" s="41">
        <f t="shared" si="56"/>
        <v>0</v>
      </c>
      <c r="AZ126" s="51">
        <f t="shared" si="57"/>
        <v>0</v>
      </c>
    </row>
    <row r="127" spans="1:52" s="81" customFormat="1" ht="10.199999999999999" x14ac:dyDescent="0.3">
      <c r="A127" s="170"/>
      <c r="B127" s="79"/>
      <c r="C127" s="152"/>
      <c r="D127" s="48"/>
      <c r="E127" s="48"/>
      <c r="F127" s="79"/>
      <c r="G127" s="10">
        <v>0</v>
      </c>
      <c r="H127" s="108">
        <v>0</v>
      </c>
      <c r="I127" s="104">
        <f t="shared" si="47"/>
        <v>0</v>
      </c>
      <c r="J127" s="109">
        <f t="shared" si="48"/>
        <v>0</v>
      </c>
      <c r="K127" s="48"/>
      <c r="L127" s="110">
        <v>0</v>
      </c>
      <c r="M127" s="110">
        <v>0</v>
      </c>
      <c r="N127" s="111">
        <f t="shared" si="45"/>
        <v>0</v>
      </c>
      <c r="O127" s="145"/>
      <c r="P127" s="107">
        <f t="shared" si="46"/>
        <v>0</v>
      </c>
      <c r="Q127" s="10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48">
        <v>0</v>
      </c>
      <c r="AD127" s="48">
        <v>0</v>
      </c>
      <c r="AE127" s="48">
        <v>0</v>
      </c>
      <c r="AF127" s="48">
        <v>0</v>
      </c>
      <c r="AG127" s="48">
        <v>0</v>
      </c>
      <c r="AH127" s="48">
        <v>0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9">
        <v>0</v>
      </c>
      <c r="AP127" s="49">
        <v>0</v>
      </c>
      <c r="AQ127" s="49">
        <v>0</v>
      </c>
      <c r="AR127" s="50">
        <f t="shared" si="49"/>
        <v>0</v>
      </c>
      <c r="AS127" s="41">
        <f t="shared" si="50"/>
        <v>0</v>
      </c>
      <c r="AT127" s="41">
        <f t="shared" si="51"/>
        <v>0</v>
      </c>
      <c r="AU127" s="41">
        <f t="shared" si="52"/>
        <v>0</v>
      </c>
      <c r="AV127" s="41">
        <f t="shared" si="53"/>
        <v>0</v>
      </c>
      <c r="AW127" s="47">
        <f t="shared" si="54"/>
        <v>0</v>
      </c>
      <c r="AX127" s="47">
        <f t="shared" si="55"/>
        <v>0</v>
      </c>
      <c r="AY127" s="41">
        <f t="shared" si="56"/>
        <v>0</v>
      </c>
      <c r="AZ127" s="51">
        <f t="shared" si="57"/>
        <v>0</v>
      </c>
    </row>
    <row r="128" spans="1:52" s="81" customFormat="1" ht="10.199999999999999" x14ac:dyDescent="0.3">
      <c r="A128" s="170"/>
      <c r="B128" s="79"/>
      <c r="C128" s="152"/>
      <c r="D128" s="48"/>
      <c r="E128" s="48"/>
      <c r="F128" s="79"/>
      <c r="G128" s="10">
        <v>0</v>
      </c>
      <c r="H128" s="108">
        <v>0</v>
      </c>
      <c r="I128" s="104">
        <f t="shared" si="47"/>
        <v>0</v>
      </c>
      <c r="J128" s="109">
        <f t="shared" si="48"/>
        <v>0</v>
      </c>
      <c r="K128" s="48"/>
      <c r="L128" s="110">
        <v>0</v>
      </c>
      <c r="M128" s="110">
        <v>0</v>
      </c>
      <c r="N128" s="111">
        <f t="shared" si="45"/>
        <v>0</v>
      </c>
      <c r="O128" s="145"/>
      <c r="P128" s="107">
        <f t="shared" si="46"/>
        <v>0</v>
      </c>
      <c r="Q128" s="10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D128" s="48">
        <v>0</v>
      </c>
      <c r="AE128" s="48">
        <v>0</v>
      </c>
      <c r="AF128" s="48">
        <v>0</v>
      </c>
      <c r="AG128" s="48">
        <v>0</v>
      </c>
      <c r="AH128" s="48">
        <v>0</v>
      </c>
      <c r="AI128" s="48">
        <v>0</v>
      </c>
      <c r="AJ128" s="48">
        <v>0</v>
      </c>
      <c r="AK128" s="48">
        <v>0</v>
      </c>
      <c r="AL128" s="48">
        <v>0</v>
      </c>
      <c r="AM128" s="48">
        <v>0</v>
      </c>
      <c r="AN128" s="48">
        <v>0</v>
      </c>
      <c r="AO128" s="49">
        <v>0</v>
      </c>
      <c r="AP128" s="49">
        <v>0</v>
      </c>
      <c r="AQ128" s="49">
        <v>0</v>
      </c>
      <c r="AR128" s="50">
        <f t="shared" si="49"/>
        <v>0</v>
      </c>
      <c r="AS128" s="41">
        <f t="shared" si="50"/>
        <v>0</v>
      </c>
      <c r="AT128" s="41">
        <f t="shared" si="51"/>
        <v>0</v>
      </c>
      <c r="AU128" s="41">
        <f t="shared" si="52"/>
        <v>0</v>
      </c>
      <c r="AV128" s="41">
        <f t="shared" si="53"/>
        <v>0</v>
      </c>
      <c r="AW128" s="47">
        <f t="shared" si="54"/>
        <v>0</v>
      </c>
      <c r="AX128" s="47">
        <f t="shared" si="55"/>
        <v>0</v>
      </c>
      <c r="AY128" s="41">
        <f t="shared" si="56"/>
        <v>0</v>
      </c>
      <c r="AZ128" s="51">
        <f t="shared" si="57"/>
        <v>0</v>
      </c>
    </row>
    <row r="129" spans="1:52" s="81" customFormat="1" ht="10.199999999999999" x14ac:dyDescent="0.3">
      <c r="A129" s="170"/>
      <c r="B129" s="79"/>
      <c r="C129" s="152"/>
      <c r="D129" s="48"/>
      <c r="E129" s="48"/>
      <c r="F129" s="79"/>
      <c r="G129" s="10">
        <v>0</v>
      </c>
      <c r="H129" s="108">
        <v>0</v>
      </c>
      <c r="I129" s="104">
        <f t="shared" si="47"/>
        <v>0</v>
      </c>
      <c r="J129" s="109">
        <f t="shared" si="48"/>
        <v>0</v>
      </c>
      <c r="K129" s="48"/>
      <c r="L129" s="110">
        <v>0</v>
      </c>
      <c r="M129" s="110">
        <v>0</v>
      </c>
      <c r="N129" s="111">
        <f t="shared" si="45"/>
        <v>0</v>
      </c>
      <c r="O129" s="145"/>
      <c r="P129" s="107">
        <f t="shared" si="46"/>
        <v>0</v>
      </c>
      <c r="Q129" s="10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  <c r="AD129" s="48">
        <v>0</v>
      </c>
      <c r="AE129" s="48">
        <v>0</v>
      </c>
      <c r="AF129" s="48">
        <v>0</v>
      </c>
      <c r="AG129" s="48">
        <v>0</v>
      </c>
      <c r="AH129" s="48">
        <v>0</v>
      </c>
      <c r="AI129" s="48">
        <v>0</v>
      </c>
      <c r="AJ129" s="48">
        <v>0</v>
      </c>
      <c r="AK129" s="48">
        <v>0</v>
      </c>
      <c r="AL129" s="48">
        <v>0</v>
      </c>
      <c r="AM129" s="48">
        <v>0</v>
      </c>
      <c r="AN129" s="48">
        <v>0</v>
      </c>
      <c r="AO129" s="49">
        <v>0</v>
      </c>
      <c r="AP129" s="49">
        <v>0</v>
      </c>
      <c r="AQ129" s="49">
        <v>0</v>
      </c>
      <c r="AR129" s="50">
        <f t="shared" si="49"/>
        <v>0</v>
      </c>
      <c r="AS129" s="41">
        <f t="shared" si="50"/>
        <v>0</v>
      </c>
      <c r="AT129" s="41">
        <f t="shared" si="51"/>
        <v>0</v>
      </c>
      <c r="AU129" s="41">
        <f t="shared" si="52"/>
        <v>0</v>
      </c>
      <c r="AV129" s="41">
        <f t="shared" si="53"/>
        <v>0</v>
      </c>
      <c r="AW129" s="47">
        <f t="shared" si="54"/>
        <v>0</v>
      </c>
      <c r="AX129" s="47">
        <f t="shared" si="55"/>
        <v>0</v>
      </c>
      <c r="AY129" s="41">
        <f t="shared" si="56"/>
        <v>0</v>
      </c>
      <c r="AZ129" s="51">
        <f t="shared" si="57"/>
        <v>0</v>
      </c>
    </row>
    <row r="130" spans="1:52" s="81" customFormat="1" ht="10.199999999999999" x14ac:dyDescent="0.3">
      <c r="A130" s="170"/>
      <c r="B130" s="79"/>
      <c r="C130" s="152"/>
      <c r="D130" s="48"/>
      <c r="E130" s="48"/>
      <c r="F130" s="79"/>
      <c r="G130" s="10">
        <v>0</v>
      </c>
      <c r="H130" s="108">
        <v>0</v>
      </c>
      <c r="I130" s="104">
        <f t="shared" si="47"/>
        <v>0</v>
      </c>
      <c r="J130" s="109">
        <f t="shared" si="48"/>
        <v>0</v>
      </c>
      <c r="K130" s="48"/>
      <c r="L130" s="110">
        <v>0</v>
      </c>
      <c r="M130" s="110">
        <v>0</v>
      </c>
      <c r="N130" s="111">
        <f t="shared" si="45"/>
        <v>0</v>
      </c>
      <c r="O130" s="145"/>
      <c r="P130" s="107">
        <f t="shared" si="46"/>
        <v>0</v>
      </c>
      <c r="Q130" s="10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  <c r="AD130" s="48">
        <v>0</v>
      </c>
      <c r="AE130" s="48">
        <v>0</v>
      </c>
      <c r="AF130" s="48">
        <v>0</v>
      </c>
      <c r="AG130" s="48">
        <v>0</v>
      </c>
      <c r="AH130" s="48">
        <v>0</v>
      </c>
      <c r="AI130" s="48">
        <v>0</v>
      </c>
      <c r="AJ130" s="48">
        <v>0</v>
      </c>
      <c r="AK130" s="48">
        <v>0</v>
      </c>
      <c r="AL130" s="48">
        <v>0</v>
      </c>
      <c r="AM130" s="48">
        <v>0</v>
      </c>
      <c r="AN130" s="48">
        <v>0</v>
      </c>
      <c r="AO130" s="49">
        <v>0</v>
      </c>
      <c r="AP130" s="49">
        <v>0</v>
      </c>
      <c r="AQ130" s="49">
        <v>0</v>
      </c>
      <c r="AR130" s="50">
        <f t="shared" si="49"/>
        <v>0</v>
      </c>
      <c r="AS130" s="41">
        <f t="shared" si="50"/>
        <v>0</v>
      </c>
      <c r="AT130" s="41">
        <f t="shared" si="51"/>
        <v>0</v>
      </c>
      <c r="AU130" s="41">
        <f t="shared" si="52"/>
        <v>0</v>
      </c>
      <c r="AV130" s="41">
        <f t="shared" si="53"/>
        <v>0</v>
      </c>
      <c r="AW130" s="47">
        <f t="shared" si="54"/>
        <v>0</v>
      </c>
      <c r="AX130" s="47">
        <f t="shared" si="55"/>
        <v>0</v>
      </c>
      <c r="AY130" s="41">
        <f t="shared" si="56"/>
        <v>0</v>
      </c>
      <c r="AZ130" s="51">
        <f t="shared" si="57"/>
        <v>0</v>
      </c>
    </row>
    <row r="131" spans="1:52" s="81" customFormat="1" ht="10.199999999999999" x14ac:dyDescent="0.3">
      <c r="A131" s="170"/>
      <c r="B131" s="79"/>
      <c r="C131" s="152"/>
      <c r="D131" s="48"/>
      <c r="E131" s="48"/>
      <c r="F131" s="79"/>
      <c r="G131" s="10">
        <v>0</v>
      </c>
      <c r="H131" s="108">
        <v>0</v>
      </c>
      <c r="I131" s="104">
        <f t="shared" si="47"/>
        <v>0</v>
      </c>
      <c r="J131" s="109">
        <f t="shared" si="48"/>
        <v>0</v>
      </c>
      <c r="K131" s="48"/>
      <c r="L131" s="110">
        <v>0</v>
      </c>
      <c r="M131" s="110">
        <v>0</v>
      </c>
      <c r="N131" s="111">
        <f t="shared" si="45"/>
        <v>0</v>
      </c>
      <c r="O131" s="145"/>
      <c r="P131" s="107">
        <f t="shared" si="46"/>
        <v>0</v>
      </c>
      <c r="Q131" s="10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0</v>
      </c>
      <c r="AD131" s="48">
        <v>0</v>
      </c>
      <c r="AE131" s="48">
        <v>0</v>
      </c>
      <c r="AF131" s="48">
        <v>0</v>
      </c>
      <c r="AG131" s="48">
        <v>0</v>
      </c>
      <c r="AH131" s="48">
        <v>0</v>
      </c>
      <c r="AI131" s="48">
        <v>0</v>
      </c>
      <c r="AJ131" s="48">
        <v>0</v>
      </c>
      <c r="AK131" s="48">
        <v>0</v>
      </c>
      <c r="AL131" s="48">
        <v>0</v>
      </c>
      <c r="AM131" s="48">
        <v>0</v>
      </c>
      <c r="AN131" s="48">
        <v>0</v>
      </c>
      <c r="AO131" s="49">
        <v>0</v>
      </c>
      <c r="AP131" s="49">
        <v>0</v>
      </c>
      <c r="AQ131" s="49">
        <v>0</v>
      </c>
      <c r="AR131" s="50">
        <f t="shared" si="49"/>
        <v>0</v>
      </c>
      <c r="AS131" s="41">
        <f t="shared" si="50"/>
        <v>0</v>
      </c>
      <c r="AT131" s="41">
        <f t="shared" si="51"/>
        <v>0</v>
      </c>
      <c r="AU131" s="41">
        <f t="shared" si="52"/>
        <v>0</v>
      </c>
      <c r="AV131" s="41">
        <f t="shared" si="53"/>
        <v>0</v>
      </c>
      <c r="AW131" s="47">
        <f t="shared" si="54"/>
        <v>0</v>
      </c>
      <c r="AX131" s="47">
        <f t="shared" si="55"/>
        <v>0</v>
      </c>
      <c r="AY131" s="41">
        <f t="shared" si="56"/>
        <v>0</v>
      </c>
      <c r="AZ131" s="51">
        <f t="shared" si="57"/>
        <v>0</v>
      </c>
    </row>
    <row r="132" spans="1:52" s="81" customFormat="1" ht="10.199999999999999" x14ac:dyDescent="0.3">
      <c r="A132" s="170"/>
      <c r="B132" s="79"/>
      <c r="C132" s="152"/>
      <c r="D132" s="48"/>
      <c r="E132" s="48"/>
      <c r="F132" s="79"/>
      <c r="G132" s="10">
        <v>0</v>
      </c>
      <c r="H132" s="108">
        <v>0</v>
      </c>
      <c r="I132" s="104">
        <f t="shared" si="47"/>
        <v>0</v>
      </c>
      <c r="J132" s="109">
        <f t="shared" si="48"/>
        <v>0</v>
      </c>
      <c r="K132" s="48"/>
      <c r="L132" s="110">
        <v>0</v>
      </c>
      <c r="M132" s="110">
        <v>0</v>
      </c>
      <c r="N132" s="111">
        <f t="shared" si="45"/>
        <v>0</v>
      </c>
      <c r="O132" s="145"/>
      <c r="P132" s="107">
        <f t="shared" si="46"/>
        <v>0</v>
      </c>
      <c r="Q132" s="10">
        <v>0</v>
      </c>
      <c r="R132" s="48">
        <v>0</v>
      </c>
      <c r="S132" s="48">
        <v>0</v>
      </c>
      <c r="T132" s="48">
        <v>0</v>
      </c>
      <c r="U132" s="48">
        <v>0</v>
      </c>
      <c r="V132" s="48">
        <v>0</v>
      </c>
      <c r="W132" s="48">
        <v>0</v>
      </c>
      <c r="X132" s="48">
        <v>0</v>
      </c>
      <c r="Y132" s="48">
        <v>0</v>
      </c>
      <c r="Z132" s="48">
        <v>0</v>
      </c>
      <c r="AA132" s="48">
        <v>0</v>
      </c>
      <c r="AB132" s="48">
        <v>0</v>
      </c>
      <c r="AC132" s="48">
        <v>0</v>
      </c>
      <c r="AD132" s="48">
        <v>0</v>
      </c>
      <c r="AE132" s="48">
        <v>0</v>
      </c>
      <c r="AF132" s="48">
        <v>0</v>
      </c>
      <c r="AG132" s="48">
        <v>0</v>
      </c>
      <c r="AH132" s="48">
        <v>0</v>
      </c>
      <c r="AI132" s="48">
        <v>0</v>
      </c>
      <c r="AJ132" s="48">
        <v>0</v>
      </c>
      <c r="AK132" s="48">
        <v>0</v>
      </c>
      <c r="AL132" s="48">
        <v>0</v>
      </c>
      <c r="AM132" s="48">
        <v>0</v>
      </c>
      <c r="AN132" s="48">
        <v>0</v>
      </c>
      <c r="AO132" s="49">
        <v>0</v>
      </c>
      <c r="AP132" s="49">
        <v>0</v>
      </c>
      <c r="AQ132" s="49">
        <v>0</v>
      </c>
      <c r="AR132" s="50">
        <f t="shared" si="49"/>
        <v>0</v>
      </c>
      <c r="AS132" s="41">
        <f t="shared" si="50"/>
        <v>0</v>
      </c>
      <c r="AT132" s="41">
        <f t="shared" si="51"/>
        <v>0</v>
      </c>
      <c r="AU132" s="41">
        <f t="shared" si="52"/>
        <v>0</v>
      </c>
      <c r="AV132" s="41">
        <f t="shared" si="53"/>
        <v>0</v>
      </c>
      <c r="AW132" s="47">
        <f t="shared" si="54"/>
        <v>0</v>
      </c>
      <c r="AX132" s="47">
        <f t="shared" si="55"/>
        <v>0</v>
      </c>
      <c r="AY132" s="41">
        <f t="shared" si="56"/>
        <v>0</v>
      </c>
      <c r="AZ132" s="51">
        <f t="shared" si="57"/>
        <v>0</v>
      </c>
    </row>
    <row r="133" spans="1:52" s="81" customFormat="1" ht="10.199999999999999" x14ac:dyDescent="0.3">
      <c r="A133" s="170"/>
      <c r="B133" s="79"/>
      <c r="C133" s="152"/>
      <c r="D133" s="48"/>
      <c r="E133" s="48"/>
      <c r="F133" s="79"/>
      <c r="G133" s="10">
        <v>0</v>
      </c>
      <c r="H133" s="108">
        <v>0</v>
      </c>
      <c r="I133" s="104">
        <f t="shared" si="47"/>
        <v>0</v>
      </c>
      <c r="J133" s="109">
        <f t="shared" si="48"/>
        <v>0</v>
      </c>
      <c r="K133" s="48"/>
      <c r="L133" s="110">
        <v>0</v>
      </c>
      <c r="M133" s="110">
        <v>0</v>
      </c>
      <c r="N133" s="111">
        <f t="shared" si="45"/>
        <v>0</v>
      </c>
      <c r="O133" s="145"/>
      <c r="P133" s="107">
        <f t="shared" si="46"/>
        <v>0</v>
      </c>
      <c r="Q133" s="10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  <c r="AA133" s="48">
        <v>0</v>
      </c>
      <c r="AB133" s="48">
        <v>0</v>
      </c>
      <c r="AC133" s="48">
        <v>0</v>
      </c>
      <c r="AD133" s="48">
        <v>0</v>
      </c>
      <c r="AE133" s="48">
        <v>0</v>
      </c>
      <c r="AF133" s="48">
        <v>0</v>
      </c>
      <c r="AG133" s="48">
        <v>0</v>
      </c>
      <c r="AH133" s="48">
        <v>0</v>
      </c>
      <c r="AI133" s="48">
        <v>0</v>
      </c>
      <c r="AJ133" s="48">
        <v>0</v>
      </c>
      <c r="AK133" s="48">
        <v>0</v>
      </c>
      <c r="AL133" s="48">
        <v>0</v>
      </c>
      <c r="AM133" s="48">
        <v>0</v>
      </c>
      <c r="AN133" s="48">
        <v>0</v>
      </c>
      <c r="AO133" s="49">
        <v>0</v>
      </c>
      <c r="AP133" s="49">
        <v>0</v>
      </c>
      <c r="AQ133" s="49">
        <v>0</v>
      </c>
      <c r="AR133" s="50">
        <f t="shared" si="49"/>
        <v>0</v>
      </c>
      <c r="AS133" s="41">
        <f t="shared" si="50"/>
        <v>0</v>
      </c>
      <c r="AT133" s="41">
        <f t="shared" si="51"/>
        <v>0</v>
      </c>
      <c r="AU133" s="41">
        <f t="shared" si="52"/>
        <v>0</v>
      </c>
      <c r="AV133" s="41">
        <f t="shared" si="53"/>
        <v>0</v>
      </c>
      <c r="AW133" s="47">
        <f t="shared" si="54"/>
        <v>0</v>
      </c>
      <c r="AX133" s="47">
        <f t="shared" si="55"/>
        <v>0</v>
      </c>
      <c r="AY133" s="41">
        <f t="shared" si="56"/>
        <v>0</v>
      </c>
      <c r="AZ133" s="51">
        <f t="shared" si="57"/>
        <v>0</v>
      </c>
    </row>
    <row r="134" spans="1:52" s="81" customFormat="1" ht="10.199999999999999" x14ac:dyDescent="0.3">
      <c r="A134" s="170"/>
      <c r="B134" s="79"/>
      <c r="C134" s="152"/>
      <c r="D134" s="48"/>
      <c r="E134" s="48"/>
      <c r="F134" s="79"/>
      <c r="G134" s="10">
        <v>0</v>
      </c>
      <c r="H134" s="108">
        <v>0</v>
      </c>
      <c r="I134" s="104">
        <f t="shared" si="47"/>
        <v>0</v>
      </c>
      <c r="J134" s="109">
        <f t="shared" si="48"/>
        <v>0</v>
      </c>
      <c r="K134" s="48"/>
      <c r="L134" s="110">
        <v>0</v>
      </c>
      <c r="M134" s="110">
        <v>0</v>
      </c>
      <c r="N134" s="111">
        <f t="shared" si="45"/>
        <v>0</v>
      </c>
      <c r="O134" s="145"/>
      <c r="P134" s="107">
        <f t="shared" si="46"/>
        <v>0</v>
      </c>
      <c r="Q134" s="10">
        <v>0</v>
      </c>
      <c r="R134" s="48">
        <v>0</v>
      </c>
      <c r="S134" s="48">
        <v>0</v>
      </c>
      <c r="T134" s="48">
        <v>0</v>
      </c>
      <c r="U134" s="48">
        <v>0</v>
      </c>
      <c r="V134" s="48">
        <v>0</v>
      </c>
      <c r="W134" s="48">
        <v>0</v>
      </c>
      <c r="X134" s="48">
        <v>0</v>
      </c>
      <c r="Y134" s="48">
        <v>0</v>
      </c>
      <c r="Z134" s="48">
        <v>0</v>
      </c>
      <c r="AA134" s="48">
        <v>0</v>
      </c>
      <c r="AB134" s="48">
        <v>0</v>
      </c>
      <c r="AC134" s="48">
        <v>0</v>
      </c>
      <c r="AD134" s="48">
        <v>0</v>
      </c>
      <c r="AE134" s="48">
        <v>0</v>
      </c>
      <c r="AF134" s="48">
        <v>0</v>
      </c>
      <c r="AG134" s="48">
        <v>0</v>
      </c>
      <c r="AH134" s="48">
        <v>0</v>
      </c>
      <c r="AI134" s="48">
        <v>0</v>
      </c>
      <c r="AJ134" s="48">
        <v>0</v>
      </c>
      <c r="AK134" s="48">
        <v>0</v>
      </c>
      <c r="AL134" s="48">
        <v>0</v>
      </c>
      <c r="AM134" s="48">
        <v>0</v>
      </c>
      <c r="AN134" s="48">
        <v>0</v>
      </c>
      <c r="AO134" s="49">
        <v>0</v>
      </c>
      <c r="AP134" s="49">
        <v>0</v>
      </c>
      <c r="AQ134" s="49">
        <v>0</v>
      </c>
      <c r="AR134" s="50">
        <f t="shared" si="49"/>
        <v>0</v>
      </c>
      <c r="AS134" s="41">
        <f t="shared" si="50"/>
        <v>0</v>
      </c>
      <c r="AT134" s="41">
        <f t="shared" si="51"/>
        <v>0</v>
      </c>
      <c r="AU134" s="41">
        <f t="shared" si="52"/>
        <v>0</v>
      </c>
      <c r="AV134" s="41">
        <f t="shared" si="53"/>
        <v>0</v>
      </c>
      <c r="AW134" s="47">
        <f t="shared" si="54"/>
        <v>0</v>
      </c>
      <c r="AX134" s="47">
        <f t="shared" si="55"/>
        <v>0</v>
      </c>
      <c r="AY134" s="41">
        <f t="shared" si="56"/>
        <v>0</v>
      </c>
      <c r="AZ134" s="51">
        <f t="shared" si="57"/>
        <v>0</v>
      </c>
    </row>
    <row r="135" spans="1:52" s="81" customFormat="1" ht="10.199999999999999" x14ac:dyDescent="0.3">
      <c r="A135" s="170"/>
      <c r="B135" s="79"/>
      <c r="C135" s="152"/>
      <c r="D135" s="48"/>
      <c r="E135" s="48"/>
      <c r="F135" s="79"/>
      <c r="G135" s="10">
        <v>0</v>
      </c>
      <c r="H135" s="108">
        <v>0</v>
      </c>
      <c r="I135" s="104">
        <f t="shared" si="47"/>
        <v>0</v>
      </c>
      <c r="J135" s="109">
        <f t="shared" si="48"/>
        <v>0</v>
      </c>
      <c r="K135" s="48"/>
      <c r="L135" s="110">
        <v>0</v>
      </c>
      <c r="M135" s="110">
        <v>0</v>
      </c>
      <c r="N135" s="111">
        <f t="shared" ref="N135:N198" si="58">+J135-L135+M135</f>
        <v>0</v>
      </c>
      <c r="O135" s="145"/>
      <c r="P135" s="107">
        <f t="shared" ref="P135:P198" si="59">+N135-O135</f>
        <v>0</v>
      </c>
      <c r="Q135" s="10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  <c r="AD135" s="48">
        <v>0</v>
      </c>
      <c r="AE135" s="48">
        <v>0</v>
      </c>
      <c r="AF135" s="48">
        <v>0</v>
      </c>
      <c r="AG135" s="48">
        <v>0</v>
      </c>
      <c r="AH135" s="48">
        <v>0</v>
      </c>
      <c r="AI135" s="48">
        <v>0</v>
      </c>
      <c r="AJ135" s="48">
        <v>0</v>
      </c>
      <c r="AK135" s="48">
        <v>0</v>
      </c>
      <c r="AL135" s="48">
        <v>0</v>
      </c>
      <c r="AM135" s="48">
        <v>0</v>
      </c>
      <c r="AN135" s="48">
        <v>0</v>
      </c>
      <c r="AO135" s="49">
        <v>0</v>
      </c>
      <c r="AP135" s="49">
        <v>0</v>
      </c>
      <c r="AQ135" s="49">
        <v>0</v>
      </c>
      <c r="AR135" s="50">
        <f t="shared" si="49"/>
        <v>0</v>
      </c>
      <c r="AS135" s="41">
        <f t="shared" si="50"/>
        <v>0</v>
      </c>
      <c r="AT135" s="41">
        <f t="shared" si="51"/>
        <v>0</v>
      </c>
      <c r="AU135" s="41">
        <f t="shared" si="52"/>
        <v>0</v>
      </c>
      <c r="AV135" s="41">
        <f t="shared" si="53"/>
        <v>0</v>
      </c>
      <c r="AW135" s="47">
        <f t="shared" si="54"/>
        <v>0</v>
      </c>
      <c r="AX135" s="47">
        <f t="shared" si="55"/>
        <v>0</v>
      </c>
      <c r="AY135" s="41">
        <f t="shared" si="56"/>
        <v>0</v>
      </c>
      <c r="AZ135" s="51">
        <f t="shared" si="57"/>
        <v>0</v>
      </c>
    </row>
    <row r="136" spans="1:52" s="81" customFormat="1" ht="10.199999999999999" x14ac:dyDescent="0.3">
      <c r="A136" s="170"/>
      <c r="B136" s="79"/>
      <c r="C136" s="152"/>
      <c r="D136" s="48"/>
      <c r="E136" s="48"/>
      <c r="F136" s="79"/>
      <c r="G136" s="10">
        <v>0</v>
      </c>
      <c r="H136" s="108">
        <v>0</v>
      </c>
      <c r="I136" s="104">
        <f t="shared" ref="I136:I199" si="60">IF($H136 = 0,0,DATEDIF($H136,$H$3,"D"))</f>
        <v>0</v>
      </c>
      <c r="J136" s="109">
        <f t="shared" ref="J136:J199" si="61">((Q136*$Q$2)+(R136*$R$2)+(S136*$S$2)+(T136*$T$2)+(U136*$U$2)+(V136*$V$2)+(W136*$W$2)+(X136*$X$2)+(Y136*$Y$2)+(Z136*$Z$2)+(AA136*$AA$2)+(AB136*$AB$2)+(AC136*$AC$2)+(AD136*$AD$2)+(AE136*$AE$2)+(AF136*$AF$2)+(AG136*$AG$2)+(AH136*$AH$2)+(AI136*$AI$2)+(AJ136*$AJ$2)+(AK136*$AK$2)+(AL136*$AL$2)+(AM136*$AM$2)+(AN136*$AN$2)+(AO136*$AO$2))</f>
        <v>0</v>
      </c>
      <c r="K136" s="48"/>
      <c r="L136" s="110">
        <v>0</v>
      </c>
      <c r="M136" s="110">
        <v>0</v>
      </c>
      <c r="N136" s="111">
        <f t="shared" si="58"/>
        <v>0</v>
      </c>
      <c r="O136" s="145"/>
      <c r="P136" s="107">
        <f t="shared" si="59"/>
        <v>0</v>
      </c>
      <c r="Q136" s="10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  <c r="AD136" s="48">
        <v>0</v>
      </c>
      <c r="AE136" s="48">
        <v>0</v>
      </c>
      <c r="AF136" s="48">
        <v>0</v>
      </c>
      <c r="AG136" s="48">
        <v>0</v>
      </c>
      <c r="AH136" s="48">
        <v>0</v>
      </c>
      <c r="AI136" s="48">
        <v>0</v>
      </c>
      <c r="AJ136" s="48">
        <v>0</v>
      </c>
      <c r="AK136" s="48">
        <v>0</v>
      </c>
      <c r="AL136" s="48">
        <v>0</v>
      </c>
      <c r="AM136" s="48">
        <v>0</v>
      </c>
      <c r="AN136" s="48">
        <v>0</v>
      </c>
      <c r="AO136" s="49">
        <v>0</v>
      </c>
      <c r="AP136" s="49">
        <v>0</v>
      </c>
      <c r="AQ136" s="49">
        <v>0</v>
      </c>
      <c r="AR136" s="50">
        <f t="shared" ref="AR136:AR199" si="62">IF($K136="Child Under 6",1,0)</f>
        <v>0</v>
      </c>
      <c r="AS136" s="41">
        <f t="shared" ref="AS136:AS199" si="63">IF($K136="Kid Under 17",1,0)</f>
        <v>0</v>
      </c>
      <c r="AT136" s="41">
        <f t="shared" ref="AT136:AT199" si="64">IF($K136="Addict",1,0)</f>
        <v>0</v>
      </c>
      <c r="AU136" s="41">
        <f t="shared" ref="AU136:AU199" si="65">IF($K136="Non-Addict",1,0)</f>
        <v>0</v>
      </c>
      <c r="AV136" s="41">
        <f t="shared" ref="AV136:AV199" si="66">IF($K136="Free Reg Certificate",1,0)</f>
        <v>0</v>
      </c>
      <c r="AW136" s="47">
        <f t="shared" ref="AW136:AW199" si="67">IF($K136="Newcomer",1,0)</f>
        <v>0</v>
      </c>
      <c r="AX136" s="47">
        <f t="shared" ref="AX136:AX199" si="68">IF($K136="Committee",1,0)</f>
        <v>0</v>
      </c>
      <c r="AY136" s="41">
        <f t="shared" ref="AY136:AY199" si="69">IF($K136="Speaker",1,0)</f>
        <v>0</v>
      </c>
      <c r="AZ136" s="51">
        <f t="shared" ref="AZ136:AZ199" si="70">IF($K136="Other",1,0)</f>
        <v>0</v>
      </c>
    </row>
    <row r="137" spans="1:52" s="81" customFormat="1" ht="10.199999999999999" x14ac:dyDescent="0.3">
      <c r="A137" s="170"/>
      <c r="B137" s="79"/>
      <c r="C137" s="152"/>
      <c r="D137" s="48"/>
      <c r="E137" s="48"/>
      <c r="F137" s="79"/>
      <c r="G137" s="10">
        <v>0</v>
      </c>
      <c r="H137" s="108">
        <v>0</v>
      </c>
      <c r="I137" s="104">
        <f t="shared" si="60"/>
        <v>0</v>
      </c>
      <c r="J137" s="109">
        <f t="shared" si="61"/>
        <v>0</v>
      </c>
      <c r="K137" s="48"/>
      <c r="L137" s="110">
        <v>0</v>
      </c>
      <c r="M137" s="110">
        <v>0</v>
      </c>
      <c r="N137" s="111">
        <f t="shared" si="58"/>
        <v>0</v>
      </c>
      <c r="O137" s="145"/>
      <c r="P137" s="107">
        <f t="shared" si="59"/>
        <v>0</v>
      </c>
      <c r="Q137" s="10">
        <v>0</v>
      </c>
      <c r="R137" s="48">
        <v>0</v>
      </c>
      <c r="S137" s="48">
        <v>0</v>
      </c>
      <c r="T137" s="48">
        <v>0</v>
      </c>
      <c r="U137" s="48">
        <v>0</v>
      </c>
      <c r="V137" s="48">
        <v>0</v>
      </c>
      <c r="W137" s="48">
        <v>0</v>
      </c>
      <c r="X137" s="48">
        <v>0</v>
      </c>
      <c r="Y137" s="48">
        <v>0</v>
      </c>
      <c r="Z137" s="48">
        <v>0</v>
      </c>
      <c r="AA137" s="48">
        <v>0</v>
      </c>
      <c r="AB137" s="48">
        <v>0</v>
      </c>
      <c r="AC137" s="48">
        <v>0</v>
      </c>
      <c r="AD137" s="48">
        <v>0</v>
      </c>
      <c r="AE137" s="48">
        <v>0</v>
      </c>
      <c r="AF137" s="48">
        <v>0</v>
      </c>
      <c r="AG137" s="48">
        <v>0</v>
      </c>
      <c r="AH137" s="48">
        <v>0</v>
      </c>
      <c r="AI137" s="48">
        <v>0</v>
      </c>
      <c r="AJ137" s="48">
        <v>0</v>
      </c>
      <c r="AK137" s="48">
        <v>0</v>
      </c>
      <c r="AL137" s="48">
        <v>0</v>
      </c>
      <c r="AM137" s="48">
        <v>0</v>
      </c>
      <c r="AN137" s="48">
        <v>0</v>
      </c>
      <c r="AO137" s="49">
        <v>0</v>
      </c>
      <c r="AP137" s="49">
        <v>0</v>
      </c>
      <c r="AQ137" s="49">
        <v>0</v>
      </c>
      <c r="AR137" s="50">
        <f t="shared" si="62"/>
        <v>0</v>
      </c>
      <c r="AS137" s="41">
        <f t="shared" si="63"/>
        <v>0</v>
      </c>
      <c r="AT137" s="41">
        <f t="shared" si="64"/>
        <v>0</v>
      </c>
      <c r="AU137" s="41">
        <f t="shared" si="65"/>
        <v>0</v>
      </c>
      <c r="AV137" s="41">
        <f t="shared" si="66"/>
        <v>0</v>
      </c>
      <c r="AW137" s="47">
        <f t="shared" si="67"/>
        <v>0</v>
      </c>
      <c r="AX137" s="47">
        <f t="shared" si="68"/>
        <v>0</v>
      </c>
      <c r="AY137" s="41">
        <f t="shared" si="69"/>
        <v>0</v>
      </c>
      <c r="AZ137" s="51">
        <f t="shared" si="70"/>
        <v>0</v>
      </c>
    </row>
    <row r="138" spans="1:52" s="81" customFormat="1" ht="10.199999999999999" x14ac:dyDescent="0.3">
      <c r="A138" s="170"/>
      <c r="B138" s="79"/>
      <c r="C138" s="152"/>
      <c r="D138" s="48"/>
      <c r="E138" s="48"/>
      <c r="F138" s="79"/>
      <c r="G138" s="10">
        <v>0</v>
      </c>
      <c r="H138" s="108">
        <v>0</v>
      </c>
      <c r="I138" s="104">
        <f t="shared" si="60"/>
        <v>0</v>
      </c>
      <c r="J138" s="109">
        <f t="shared" si="61"/>
        <v>0</v>
      </c>
      <c r="K138" s="48"/>
      <c r="L138" s="110">
        <v>0</v>
      </c>
      <c r="M138" s="110">
        <v>0</v>
      </c>
      <c r="N138" s="111">
        <f t="shared" si="58"/>
        <v>0</v>
      </c>
      <c r="O138" s="145"/>
      <c r="P138" s="107">
        <f t="shared" si="59"/>
        <v>0</v>
      </c>
      <c r="Q138" s="10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  <c r="AD138" s="48">
        <v>0</v>
      </c>
      <c r="AE138" s="48">
        <v>0</v>
      </c>
      <c r="AF138" s="48">
        <v>0</v>
      </c>
      <c r="AG138" s="48">
        <v>0</v>
      </c>
      <c r="AH138" s="48">
        <v>0</v>
      </c>
      <c r="AI138" s="48">
        <v>0</v>
      </c>
      <c r="AJ138" s="48">
        <v>0</v>
      </c>
      <c r="AK138" s="48">
        <v>0</v>
      </c>
      <c r="AL138" s="48">
        <v>0</v>
      </c>
      <c r="AM138" s="48">
        <v>0</v>
      </c>
      <c r="AN138" s="48">
        <v>0</v>
      </c>
      <c r="AO138" s="49">
        <v>0</v>
      </c>
      <c r="AP138" s="49">
        <v>0</v>
      </c>
      <c r="AQ138" s="49">
        <v>0</v>
      </c>
      <c r="AR138" s="50">
        <f t="shared" si="62"/>
        <v>0</v>
      </c>
      <c r="AS138" s="41">
        <f t="shared" si="63"/>
        <v>0</v>
      </c>
      <c r="AT138" s="41">
        <f t="shared" si="64"/>
        <v>0</v>
      </c>
      <c r="AU138" s="41">
        <f t="shared" si="65"/>
        <v>0</v>
      </c>
      <c r="AV138" s="41">
        <f t="shared" si="66"/>
        <v>0</v>
      </c>
      <c r="AW138" s="47">
        <f t="shared" si="67"/>
        <v>0</v>
      </c>
      <c r="AX138" s="47">
        <f t="shared" si="68"/>
        <v>0</v>
      </c>
      <c r="AY138" s="41">
        <f t="shared" si="69"/>
        <v>0</v>
      </c>
      <c r="AZ138" s="51">
        <f t="shared" si="70"/>
        <v>0</v>
      </c>
    </row>
    <row r="139" spans="1:52" s="81" customFormat="1" ht="10.199999999999999" x14ac:dyDescent="0.3">
      <c r="A139" s="170"/>
      <c r="B139" s="79"/>
      <c r="C139" s="152"/>
      <c r="D139" s="48"/>
      <c r="E139" s="48"/>
      <c r="F139" s="79"/>
      <c r="G139" s="10">
        <v>0</v>
      </c>
      <c r="H139" s="108">
        <v>0</v>
      </c>
      <c r="I139" s="104">
        <f t="shared" si="60"/>
        <v>0</v>
      </c>
      <c r="J139" s="109">
        <f t="shared" si="61"/>
        <v>0</v>
      </c>
      <c r="K139" s="48"/>
      <c r="L139" s="110">
        <v>0</v>
      </c>
      <c r="M139" s="110">
        <v>0</v>
      </c>
      <c r="N139" s="111">
        <f t="shared" si="58"/>
        <v>0</v>
      </c>
      <c r="O139" s="145"/>
      <c r="P139" s="107">
        <f t="shared" si="59"/>
        <v>0</v>
      </c>
      <c r="Q139" s="10">
        <v>0</v>
      </c>
      <c r="R139" s="48">
        <v>0</v>
      </c>
      <c r="S139" s="48">
        <v>0</v>
      </c>
      <c r="T139" s="48">
        <v>0</v>
      </c>
      <c r="U139" s="48">
        <v>0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  <c r="AD139" s="48">
        <v>0</v>
      </c>
      <c r="AE139" s="48">
        <v>0</v>
      </c>
      <c r="AF139" s="48">
        <v>0</v>
      </c>
      <c r="AG139" s="48">
        <v>0</v>
      </c>
      <c r="AH139" s="48">
        <v>0</v>
      </c>
      <c r="AI139" s="48">
        <v>0</v>
      </c>
      <c r="AJ139" s="48">
        <v>0</v>
      </c>
      <c r="AK139" s="48">
        <v>0</v>
      </c>
      <c r="AL139" s="48">
        <v>0</v>
      </c>
      <c r="AM139" s="48">
        <v>0</v>
      </c>
      <c r="AN139" s="48">
        <v>0</v>
      </c>
      <c r="AO139" s="49">
        <v>0</v>
      </c>
      <c r="AP139" s="49">
        <v>0</v>
      </c>
      <c r="AQ139" s="49">
        <v>0</v>
      </c>
      <c r="AR139" s="50">
        <f t="shared" si="62"/>
        <v>0</v>
      </c>
      <c r="AS139" s="41">
        <f t="shared" si="63"/>
        <v>0</v>
      </c>
      <c r="AT139" s="41">
        <f t="shared" si="64"/>
        <v>0</v>
      </c>
      <c r="AU139" s="41">
        <f t="shared" si="65"/>
        <v>0</v>
      </c>
      <c r="AV139" s="41">
        <f t="shared" si="66"/>
        <v>0</v>
      </c>
      <c r="AW139" s="47">
        <f t="shared" si="67"/>
        <v>0</v>
      </c>
      <c r="AX139" s="47">
        <f t="shared" si="68"/>
        <v>0</v>
      </c>
      <c r="AY139" s="41">
        <f t="shared" si="69"/>
        <v>0</v>
      </c>
      <c r="AZ139" s="51">
        <f t="shared" si="70"/>
        <v>0</v>
      </c>
    </row>
    <row r="140" spans="1:52" s="81" customFormat="1" ht="10.199999999999999" x14ac:dyDescent="0.3">
      <c r="A140" s="170"/>
      <c r="B140" s="79"/>
      <c r="C140" s="152"/>
      <c r="D140" s="48"/>
      <c r="E140" s="48"/>
      <c r="F140" s="79"/>
      <c r="G140" s="10">
        <v>0</v>
      </c>
      <c r="H140" s="108">
        <v>0</v>
      </c>
      <c r="I140" s="104">
        <f t="shared" si="60"/>
        <v>0</v>
      </c>
      <c r="J140" s="109">
        <f t="shared" si="61"/>
        <v>0</v>
      </c>
      <c r="K140" s="48"/>
      <c r="L140" s="110">
        <v>0</v>
      </c>
      <c r="M140" s="110">
        <v>0</v>
      </c>
      <c r="N140" s="111">
        <f t="shared" si="58"/>
        <v>0</v>
      </c>
      <c r="O140" s="145"/>
      <c r="P140" s="107">
        <f t="shared" si="59"/>
        <v>0</v>
      </c>
      <c r="Q140" s="10">
        <v>0</v>
      </c>
      <c r="R140" s="48">
        <v>0</v>
      </c>
      <c r="S140" s="48">
        <v>0</v>
      </c>
      <c r="T140" s="48">
        <v>0</v>
      </c>
      <c r="U140" s="48">
        <v>0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  <c r="AD140" s="48">
        <v>0</v>
      </c>
      <c r="AE140" s="48">
        <v>0</v>
      </c>
      <c r="AF140" s="48">
        <v>0</v>
      </c>
      <c r="AG140" s="48">
        <v>0</v>
      </c>
      <c r="AH140" s="48">
        <v>0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9">
        <v>0</v>
      </c>
      <c r="AP140" s="49">
        <v>0</v>
      </c>
      <c r="AQ140" s="49">
        <v>0</v>
      </c>
      <c r="AR140" s="50">
        <f t="shared" si="62"/>
        <v>0</v>
      </c>
      <c r="AS140" s="41">
        <f t="shared" si="63"/>
        <v>0</v>
      </c>
      <c r="AT140" s="41">
        <f t="shared" si="64"/>
        <v>0</v>
      </c>
      <c r="AU140" s="41">
        <f t="shared" si="65"/>
        <v>0</v>
      </c>
      <c r="AV140" s="41">
        <f t="shared" si="66"/>
        <v>0</v>
      </c>
      <c r="AW140" s="47">
        <f t="shared" si="67"/>
        <v>0</v>
      </c>
      <c r="AX140" s="47">
        <f t="shared" si="68"/>
        <v>0</v>
      </c>
      <c r="AY140" s="41">
        <f t="shared" si="69"/>
        <v>0</v>
      </c>
      <c r="AZ140" s="51">
        <f t="shared" si="70"/>
        <v>0</v>
      </c>
    </row>
    <row r="141" spans="1:52" s="81" customFormat="1" ht="10.199999999999999" x14ac:dyDescent="0.3">
      <c r="A141" s="170"/>
      <c r="B141" s="79"/>
      <c r="C141" s="152"/>
      <c r="D141" s="48"/>
      <c r="E141" s="48"/>
      <c r="F141" s="79"/>
      <c r="G141" s="10">
        <v>0</v>
      </c>
      <c r="H141" s="108">
        <v>0</v>
      </c>
      <c r="I141" s="104">
        <f t="shared" si="60"/>
        <v>0</v>
      </c>
      <c r="J141" s="109">
        <f t="shared" si="61"/>
        <v>0</v>
      </c>
      <c r="K141" s="48"/>
      <c r="L141" s="110">
        <v>0</v>
      </c>
      <c r="M141" s="110">
        <v>0</v>
      </c>
      <c r="N141" s="111">
        <f t="shared" si="58"/>
        <v>0</v>
      </c>
      <c r="O141" s="145"/>
      <c r="P141" s="107">
        <f t="shared" si="59"/>
        <v>0</v>
      </c>
      <c r="Q141" s="10">
        <v>0</v>
      </c>
      <c r="R141" s="48">
        <v>0</v>
      </c>
      <c r="S141" s="48">
        <v>0</v>
      </c>
      <c r="T141" s="48">
        <v>0</v>
      </c>
      <c r="U141" s="48">
        <v>0</v>
      </c>
      <c r="V141" s="48">
        <v>0</v>
      </c>
      <c r="W141" s="48">
        <v>0</v>
      </c>
      <c r="X141" s="48">
        <v>0</v>
      </c>
      <c r="Y141" s="48">
        <v>0</v>
      </c>
      <c r="Z141" s="48">
        <v>0</v>
      </c>
      <c r="AA141" s="48">
        <v>0</v>
      </c>
      <c r="AB141" s="48">
        <v>0</v>
      </c>
      <c r="AC141" s="48">
        <v>0</v>
      </c>
      <c r="AD141" s="48">
        <v>0</v>
      </c>
      <c r="AE141" s="48">
        <v>0</v>
      </c>
      <c r="AF141" s="48">
        <v>0</v>
      </c>
      <c r="AG141" s="48">
        <v>0</v>
      </c>
      <c r="AH141" s="48">
        <v>0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9">
        <v>0</v>
      </c>
      <c r="AP141" s="49">
        <v>0</v>
      </c>
      <c r="AQ141" s="49">
        <v>0</v>
      </c>
      <c r="AR141" s="50">
        <f t="shared" si="62"/>
        <v>0</v>
      </c>
      <c r="AS141" s="41">
        <f t="shared" si="63"/>
        <v>0</v>
      </c>
      <c r="AT141" s="41">
        <f t="shared" si="64"/>
        <v>0</v>
      </c>
      <c r="AU141" s="41">
        <f t="shared" si="65"/>
        <v>0</v>
      </c>
      <c r="AV141" s="41">
        <f t="shared" si="66"/>
        <v>0</v>
      </c>
      <c r="AW141" s="47">
        <f t="shared" si="67"/>
        <v>0</v>
      </c>
      <c r="AX141" s="47">
        <f t="shared" si="68"/>
        <v>0</v>
      </c>
      <c r="AY141" s="41">
        <f t="shared" si="69"/>
        <v>0</v>
      </c>
      <c r="AZ141" s="51">
        <f t="shared" si="70"/>
        <v>0</v>
      </c>
    </row>
    <row r="142" spans="1:52" s="81" customFormat="1" ht="10.199999999999999" x14ac:dyDescent="0.3">
      <c r="A142" s="170"/>
      <c r="B142" s="79"/>
      <c r="C142" s="152"/>
      <c r="D142" s="48"/>
      <c r="E142" s="48"/>
      <c r="F142" s="79"/>
      <c r="G142" s="10">
        <v>0</v>
      </c>
      <c r="H142" s="108">
        <v>0</v>
      </c>
      <c r="I142" s="104">
        <f t="shared" si="60"/>
        <v>0</v>
      </c>
      <c r="J142" s="109">
        <f t="shared" si="61"/>
        <v>0</v>
      </c>
      <c r="K142" s="48"/>
      <c r="L142" s="110">
        <v>0</v>
      </c>
      <c r="M142" s="110">
        <v>0</v>
      </c>
      <c r="N142" s="111">
        <f t="shared" si="58"/>
        <v>0</v>
      </c>
      <c r="O142" s="145"/>
      <c r="P142" s="107">
        <f t="shared" si="59"/>
        <v>0</v>
      </c>
      <c r="Q142" s="10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0</v>
      </c>
      <c r="W142" s="48">
        <v>0</v>
      </c>
      <c r="X142" s="48">
        <v>0</v>
      </c>
      <c r="Y142" s="48">
        <v>0</v>
      </c>
      <c r="Z142" s="48">
        <v>0</v>
      </c>
      <c r="AA142" s="48">
        <v>0</v>
      </c>
      <c r="AB142" s="48">
        <v>0</v>
      </c>
      <c r="AC142" s="48">
        <v>0</v>
      </c>
      <c r="AD142" s="48">
        <v>0</v>
      </c>
      <c r="AE142" s="48">
        <v>0</v>
      </c>
      <c r="AF142" s="48">
        <v>0</v>
      </c>
      <c r="AG142" s="48">
        <v>0</v>
      </c>
      <c r="AH142" s="48">
        <v>0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9">
        <v>0</v>
      </c>
      <c r="AP142" s="49">
        <v>0</v>
      </c>
      <c r="AQ142" s="49">
        <v>0</v>
      </c>
      <c r="AR142" s="50">
        <f t="shared" si="62"/>
        <v>0</v>
      </c>
      <c r="AS142" s="41">
        <f t="shared" si="63"/>
        <v>0</v>
      </c>
      <c r="AT142" s="41">
        <f t="shared" si="64"/>
        <v>0</v>
      </c>
      <c r="AU142" s="41">
        <f t="shared" si="65"/>
        <v>0</v>
      </c>
      <c r="AV142" s="41">
        <f t="shared" si="66"/>
        <v>0</v>
      </c>
      <c r="AW142" s="47">
        <f t="shared" si="67"/>
        <v>0</v>
      </c>
      <c r="AX142" s="47">
        <f t="shared" si="68"/>
        <v>0</v>
      </c>
      <c r="AY142" s="41">
        <f t="shared" si="69"/>
        <v>0</v>
      </c>
      <c r="AZ142" s="51">
        <f t="shared" si="70"/>
        <v>0</v>
      </c>
    </row>
    <row r="143" spans="1:52" s="81" customFormat="1" ht="10.199999999999999" x14ac:dyDescent="0.3">
      <c r="A143" s="170"/>
      <c r="B143" s="79"/>
      <c r="C143" s="152"/>
      <c r="D143" s="48"/>
      <c r="E143" s="48"/>
      <c r="F143" s="79"/>
      <c r="G143" s="10">
        <v>0</v>
      </c>
      <c r="H143" s="108">
        <v>0</v>
      </c>
      <c r="I143" s="104">
        <f t="shared" si="60"/>
        <v>0</v>
      </c>
      <c r="J143" s="109">
        <f t="shared" si="61"/>
        <v>0</v>
      </c>
      <c r="K143" s="48"/>
      <c r="L143" s="110">
        <v>0</v>
      </c>
      <c r="M143" s="110">
        <v>0</v>
      </c>
      <c r="N143" s="111">
        <f t="shared" si="58"/>
        <v>0</v>
      </c>
      <c r="O143" s="145"/>
      <c r="P143" s="107">
        <f t="shared" si="59"/>
        <v>0</v>
      </c>
      <c r="Q143" s="10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0</v>
      </c>
      <c r="W143" s="48">
        <v>0</v>
      </c>
      <c r="X143" s="48">
        <v>0</v>
      </c>
      <c r="Y143" s="48">
        <v>0</v>
      </c>
      <c r="Z143" s="48">
        <v>0</v>
      </c>
      <c r="AA143" s="48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48">
        <v>0</v>
      </c>
      <c r="AH143" s="48">
        <v>0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9">
        <v>0</v>
      </c>
      <c r="AP143" s="49">
        <v>0</v>
      </c>
      <c r="AQ143" s="49">
        <v>0</v>
      </c>
      <c r="AR143" s="50">
        <f t="shared" si="62"/>
        <v>0</v>
      </c>
      <c r="AS143" s="41">
        <f t="shared" si="63"/>
        <v>0</v>
      </c>
      <c r="AT143" s="41">
        <f t="shared" si="64"/>
        <v>0</v>
      </c>
      <c r="AU143" s="41">
        <f t="shared" si="65"/>
        <v>0</v>
      </c>
      <c r="AV143" s="41">
        <f t="shared" si="66"/>
        <v>0</v>
      </c>
      <c r="AW143" s="47">
        <f t="shared" si="67"/>
        <v>0</v>
      </c>
      <c r="AX143" s="47">
        <f t="shared" si="68"/>
        <v>0</v>
      </c>
      <c r="AY143" s="41">
        <f t="shared" si="69"/>
        <v>0</v>
      </c>
      <c r="AZ143" s="51">
        <f t="shared" si="70"/>
        <v>0</v>
      </c>
    </row>
    <row r="144" spans="1:52" s="81" customFormat="1" ht="10.199999999999999" x14ac:dyDescent="0.3">
      <c r="A144" s="170"/>
      <c r="B144" s="79"/>
      <c r="C144" s="152"/>
      <c r="D144" s="48"/>
      <c r="E144" s="48"/>
      <c r="F144" s="79"/>
      <c r="G144" s="10">
        <v>0</v>
      </c>
      <c r="H144" s="108">
        <v>0</v>
      </c>
      <c r="I144" s="104">
        <f t="shared" si="60"/>
        <v>0</v>
      </c>
      <c r="J144" s="109">
        <f t="shared" si="61"/>
        <v>0</v>
      </c>
      <c r="K144" s="48"/>
      <c r="L144" s="110">
        <v>0</v>
      </c>
      <c r="M144" s="110">
        <v>0</v>
      </c>
      <c r="N144" s="111">
        <f t="shared" si="58"/>
        <v>0</v>
      </c>
      <c r="O144" s="145"/>
      <c r="P144" s="107">
        <f t="shared" si="59"/>
        <v>0</v>
      </c>
      <c r="Q144" s="10">
        <v>0</v>
      </c>
      <c r="R144" s="48">
        <v>0</v>
      </c>
      <c r="S144" s="48">
        <v>0</v>
      </c>
      <c r="T144" s="48">
        <v>0</v>
      </c>
      <c r="U144" s="48">
        <v>0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D144" s="48">
        <v>0</v>
      </c>
      <c r="AE144" s="48">
        <v>0</v>
      </c>
      <c r="AF144" s="48">
        <v>0</v>
      </c>
      <c r="AG144" s="48">
        <v>0</v>
      </c>
      <c r="AH144" s="48">
        <v>0</v>
      </c>
      <c r="AI144" s="48">
        <v>0</v>
      </c>
      <c r="AJ144" s="48">
        <v>0</v>
      </c>
      <c r="AK144" s="48">
        <v>0</v>
      </c>
      <c r="AL144" s="48">
        <v>0</v>
      </c>
      <c r="AM144" s="48">
        <v>0</v>
      </c>
      <c r="AN144" s="48">
        <v>0</v>
      </c>
      <c r="AO144" s="49">
        <v>0</v>
      </c>
      <c r="AP144" s="49">
        <v>0</v>
      </c>
      <c r="AQ144" s="49">
        <v>0</v>
      </c>
      <c r="AR144" s="50">
        <f t="shared" si="62"/>
        <v>0</v>
      </c>
      <c r="AS144" s="41">
        <f t="shared" si="63"/>
        <v>0</v>
      </c>
      <c r="AT144" s="41">
        <f t="shared" si="64"/>
        <v>0</v>
      </c>
      <c r="AU144" s="41">
        <f t="shared" si="65"/>
        <v>0</v>
      </c>
      <c r="AV144" s="41">
        <f t="shared" si="66"/>
        <v>0</v>
      </c>
      <c r="AW144" s="47">
        <f t="shared" si="67"/>
        <v>0</v>
      </c>
      <c r="AX144" s="47">
        <f t="shared" si="68"/>
        <v>0</v>
      </c>
      <c r="AY144" s="41">
        <f t="shared" si="69"/>
        <v>0</v>
      </c>
      <c r="AZ144" s="51">
        <f t="shared" si="70"/>
        <v>0</v>
      </c>
    </row>
    <row r="145" spans="1:52" s="81" customFormat="1" ht="10.199999999999999" x14ac:dyDescent="0.3">
      <c r="A145" s="170"/>
      <c r="B145" s="79"/>
      <c r="C145" s="152"/>
      <c r="D145" s="48"/>
      <c r="E145" s="48"/>
      <c r="F145" s="79"/>
      <c r="G145" s="10">
        <v>0</v>
      </c>
      <c r="H145" s="108">
        <v>0</v>
      </c>
      <c r="I145" s="104">
        <f t="shared" si="60"/>
        <v>0</v>
      </c>
      <c r="J145" s="109">
        <f t="shared" si="61"/>
        <v>0</v>
      </c>
      <c r="K145" s="48"/>
      <c r="L145" s="110">
        <v>0</v>
      </c>
      <c r="M145" s="110">
        <v>0</v>
      </c>
      <c r="N145" s="111">
        <f t="shared" si="58"/>
        <v>0</v>
      </c>
      <c r="O145" s="145"/>
      <c r="P145" s="107">
        <f t="shared" si="59"/>
        <v>0</v>
      </c>
      <c r="Q145" s="10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0</v>
      </c>
      <c r="W145" s="48">
        <v>0</v>
      </c>
      <c r="X145" s="48">
        <v>0</v>
      </c>
      <c r="Y145" s="48">
        <v>0</v>
      </c>
      <c r="Z145" s="48">
        <v>0</v>
      </c>
      <c r="AA145" s="48">
        <v>0</v>
      </c>
      <c r="AB145" s="48">
        <v>0</v>
      </c>
      <c r="AC145" s="48">
        <v>0</v>
      </c>
      <c r="AD145" s="48">
        <v>0</v>
      </c>
      <c r="AE145" s="48">
        <v>0</v>
      </c>
      <c r="AF145" s="48">
        <v>0</v>
      </c>
      <c r="AG145" s="48">
        <v>0</v>
      </c>
      <c r="AH145" s="48">
        <v>0</v>
      </c>
      <c r="AI145" s="48">
        <v>0</v>
      </c>
      <c r="AJ145" s="48">
        <v>0</v>
      </c>
      <c r="AK145" s="48">
        <v>0</v>
      </c>
      <c r="AL145" s="48">
        <v>0</v>
      </c>
      <c r="AM145" s="48">
        <v>0</v>
      </c>
      <c r="AN145" s="48">
        <v>0</v>
      </c>
      <c r="AO145" s="49">
        <v>0</v>
      </c>
      <c r="AP145" s="49">
        <v>0</v>
      </c>
      <c r="AQ145" s="49">
        <v>0</v>
      </c>
      <c r="AR145" s="50">
        <f t="shared" si="62"/>
        <v>0</v>
      </c>
      <c r="AS145" s="41">
        <f t="shared" si="63"/>
        <v>0</v>
      </c>
      <c r="AT145" s="41">
        <f t="shared" si="64"/>
        <v>0</v>
      </c>
      <c r="AU145" s="41">
        <f t="shared" si="65"/>
        <v>0</v>
      </c>
      <c r="AV145" s="41">
        <f t="shared" si="66"/>
        <v>0</v>
      </c>
      <c r="AW145" s="47">
        <f t="shared" si="67"/>
        <v>0</v>
      </c>
      <c r="AX145" s="47">
        <f t="shared" si="68"/>
        <v>0</v>
      </c>
      <c r="AY145" s="41">
        <f t="shared" si="69"/>
        <v>0</v>
      </c>
      <c r="AZ145" s="51">
        <f t="shared" si="70"/>
        <v>0</v>
      </c>
    </row>
    <row r="146" spans="1:52" s="81" customFormat="1" ht="10.199999999999999" x14ac:dyDescent="0.3">
      <c r="A146" s="170"/>
      <c r="B146" s="79"/>
      <c r="C146" s="152"/>
      <c r="D146" s="48"/>
      <c r="E146" s="48"/>
      <c r="F146" s="79"/>
      <c r="G146" s="10">
        <v>0</v>
      </c>
      <c r="H146" s="108">
        <v>0</v>
      </c>
      <c r="I146" s="104">
        <f t="shared" si="60"/>
        <v>0</v>
      </c>
      <c r="J146" s="109">
        <f t="shared" si="61"/>
        <v>0</v>
      </c>
      <c r="K146" s="48"/>
      <c r="L146" s="110">
        <v>0</v>
      </c>
      <c r="M146" s="110">
        <v>0</v>
      </c>
      <c r="N146" s="111">
        <f t="shared" si="58"/>
        <v>0</v>
      </c>
      <c r="O146" s="145"/>
      <c r="P146" s="107">
        <f t="shared" si="59"/>
        <v>0</v>
      </c>
      <c r="Q146" s="10">
        <v>0</v>
      </c>
      <c r="R146" s="48">
        <v>0</v>
      </c>
      <c r="S146" s="48">
        <v>0</v>
      </c>
      <c r="T146" s="48">
        <v>0</v>
      </c>
      <c r="U146" s="48">
        <v>0</v>
      </c>
      <c r="V146" s="48">
        <v>0</v>
      </c>
      <c r="W146" s="48">
        <v>0</v>
      </c>
      <c r="X146" s="48">
        <v>0</v>
      </c>
      <c r="Y146" s="48">
        <v>0</v>
      </c>
      <c r="Z146" s="48">
        <v>0</v>
      </c>
      <c r="AA146" s="48">
        <v>0</v>
      </c>
      <c r="AB146" s="48">
        <v>0</v>
      </c>
      <c r="AC146" s="48">
        <v>0</v>
      </c>
      <c r="AD146" s="48">
        <v>0</v>
      </c>
      <c r="AE146" s="48">
        <v>0</v>
      </c>
      <c r="AF146" s="48">
        <v>0</v>
      </c>
      <c r="AG146" s="48">
        <v>0</v>
      </c>
      <c r="AH146" s="48">
        <v>0</v>
      </c>
      <c r="AI146" s="48">
        <v>0</v>
      </c>
      <c r="AJ146" s="48">
        <v>0</v>
      </c>
      <c r="AK146" s="48">
        <v>0</v>
      </c>
      <c r="AL146" s="48">
        <v>0</v>
      </c>
      <c r="AM146" s="48">
        <v>0</v>
      </c>
      <c r="AN146" s="48">
        <v>0</v>
      </c>
      <c r="AO146" s="49">
        <v>0</v>
      </c>
      <c r="AP146" s="49">
        <v>0</v>
      </c>
      <c r="AQ146" s="49">
        <v>0</v>
      </c>
      <c r="AR146" s="50">
        <f t="shared" si="62"/>
        <v>0</v>
      </c>
      <c r="AS146" s="41">
        <f t="shared" si="63"/>
        <v>0</v>
      </c>
      <c r="AT146" s="41">
        <f t="shared" si="64"/>
        <v>0</v>
      </c>
      <c r="AU146" s="41">
        <f t="shared" si="65"/>
        <v>0</v>
      </c>
      <c r="AV146" s="41">
        <f t="shared" si="66"/>
        <v>0</v>
      </c>
      <c r="AW146" s="47">
        <f t="shared" si="67"/>
        <v>0</v>
      </c>
      <c r="AX146" s="47">
        <f t="shared" si="68"/>
        <v>0</v>
      </c>
      <c r="AY146" s="41">
        <f t="shared" si="69"/>
        <v>0</v>
      </c>
      <c r="AZ146" s="51">
        <f t="shared" si="70"/>
        <v>0</v>
      </c>
    </row>
    <row r="147" spans="1:52" s="81" customFormat="1" ht="10.199999999999999" x14ac:dyDescent="0.3">
      <c r="A147" s="170"/>
      <c r="B147" s="79"/>
      <c r="C147" s="152"/>
      <c r="D147" s="48"/>
      <c r="E147" s="48"/>
      <c r="F147" s="79"/>
      <c r="G147" s="10">
        <v>0</v>
      </c>
      <c r="H147" s="108">
        <v>0</v>
      </c>
      <c r="I147" s="104">
        <f t="shared" si="60"/>
        <v>0</v>
      </c>
      <c r="J147" s="109">
        <f t="shared" si="61"/>
        <v>0</v>
      </c>
      <c r="K147" s="48"/>
      <c r="L147" s="110">
        <v>0</v>
      </c>
      <c r="M147" s="110">
        <v>0</v>
      </c>
      <c r="N147" s="111">
        <f t="shared" si="58"/>
        <v>0</v>
      </c>
      <c r="O147" s="145"/>
      <c r="P147" s="107">
        <f t="shared" si="59"/>
        <v>0</v>
      </c>
      <c r="Q147" s="10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0</v>
      </c>
      <c r="W147" s="48">
        <v>0</v>
      </c>
      <c r="X147" s="48">
        <v>0</v>
      </c>
      <c r="Y147" s="48">
        <v>0</v>
      </c>
      <c r="Z147" s="48">
        <v>0</v>
      </c>
      <c r="AA147" s="48">
        <v>0</v>
      </c>
      <c r="AB147" s="48">
        <v>0</v>
      </c>
      <c r="AC147" s="48">
        <v>0</v>
      </c>
      <c r="AD147" s="48">
        <v>0</v>
      </c>
      <c r="AE147" s="48">
        <v>0</v>
      </c>
      <c r="AF147" s="48">
        <v>0</v>
      </c>
      <c r="AG147" s="48">
        <v>0</v>
      </c>
      <c r="AH147" s="48">
        <v>0</v>
      </c>
      <c r="AI147" s="48">
        <v>0</v>
      </c>
      <c r="AJ147" s="48">
        <v>0</v>
      </c>
      <c r="AK147" s="48">
        <v>0</v>
      </c>
      <c r="AL147" s="48">
        <v>0</v>
      </c>
      <c r="AM147" s="48">
        <v>0</v>
      </c>
      <c r="AN147" s="48">
        <v>0</v>
      </c>
      <c r="AO147" s="49">
        <v>0</v>
      </c>
      <c r="AP147" s="49">
        <v>0</v>
      </c>
      <c r="AQ147" s="49">
        <v>0</v>
      </c>
      <c r="AR147" s="50">
        <f t="shared" si="62"/>
        <v>0</v>
      </c>
      <c r="AS147" s="41">
        <f t="shared" si="63"/>
        <v>0</v>
      </c>
      <c r="AT147" s="41">
        <f t="shared" si="64"/>
        <v>0</v>
      </c>
      <c r="AU147" s="41">
        <f t="shared" si="65"/>
        <v>0</v>
      </c>
      <c r="AV147" s="41">
        <f t="shared" si="66"/>
        <v>0</v>
      </c>
      <c r="AW147" s="47">
        <f t="shared" si="67"/>
        <v>0</v>
      </c>
      <c r="AX147" s="47">
        <f t="shared" si="68"/>
        <v>0</v>
      </c>
      <c r="AY147" s="41">
        <f t="shared" si="69"/>
        <v>0</v>
      </c>
      <c r="AZ147" s="51">
        <f t="shared" si="70"/>
        <v>0</v>
      </c>
    </row>
    <row r="148" spans="1:52" s="81" customFormat="1" ht="10.199999999999999" x14ac:dyDescent="0.3">
      <c r="A148" s="170"/>
      <c r="B148" s="79"/>
      <c r="C148" s="152"/>
      <c r="D148" s="48"/>
      <c r="E148" s="48"/>
      <c r="F148" s="79"/>
      <c r="G148" s="10">
        <v>0</v>
      </c>
      <c r="H148" s="108">
        <v>0</v>
      </c>
      <c r="I148" s="104">
        <f t="shared" si="60"/>
        <v>0</v>
      </c>
      <c r="J148" s="109">
        <f t="shared" si="61"/>
        <v>0</v>
      </c>
      <c r="K148" s="48"/>
      <c r="L148" s="110">
        <v>0</v>
      </c>
      <c r="M148" s="110">
        <v>0</v>
      </c>
      <c r="N148" s="111">
        <f t="shared" si="58"/>
        <v>0</v>
      </c>
      <c r="O148" s="145"/>
      <c r="P148" s="107">
        <f t="shared" si="59"/>
        <v>0</v>
      </c>
      <c r="Q148" s="10">
        <v>0</v>
      </c>
      <c r="R148" s="48">
        <v>0</v>
      </c>
      <c r="S148" s="48">
        <v>0</v>
      </c>
      <c r="T148" s="48">
        <v>0</v>
      </c>
      <c r="U148" s="48">
        <v>0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D148" s="48">
        <v>0</v>
      </c>
      <c r="AE148" s="48">
        <v>0</v>
      </c>
      <c r="AF148" s="48">
        <v>0</v>
      </c>
      <c r="AG148" s="48">
        <v>0</v>
      </c>
      <c r="AH148" s="48">
        <v>0</v>
      </c>
      <c r="AI148" s="48">
        <v>0</v>
      </c>
      <c r="AJ148" s="48">
        <v>0</v>
      </c>
      <c r="AK148" s="48">
        <v>0</v>
      </c>
      <c r="AL148" s="48">
        <v>0</v>
      </c>
      <c r="AM148" s="48">
        <v>0</v>
      </c>
      <c r="AN148" s="48">
        <v>0</v>
      </c>
      <c r="AO148" s="49">
        <v>0</v>
      </c>
      <c r="AP148" s="49">
        <v>0</v>
      </c>
      <c r="AQ148" s="49">
        <v>0</v>
      </c>
      <c r="AR148" s="50">
        <f t="shared" si="62"/>
        <v>0</v>
      </c>
      <c r="AS148" s="41">
        <f t="shared" si="63"/>
        <v>0</v>
      </c>
      <c r="AT148" s="41">
        <f t="shared" si="64"/>
        <v>0</v>
      </c>
      <c r="AU148" s="41">
        <f t="shared" si="65"/>
        <v>0</v>
      </c>
      <c r="AV148" s="41">
        <f t="shared" si="66"/>
        <v>0</v>
      </c>
      <c r="AW148" s="47">
        <f t="shared" si="67"/>
        <v>0</v>
      </c>
      <c r="AX148" s="47">
        <f t="shared" si="68"/>
        <v>0</v>
      </c>
      <c r="AY148" s="41">
        <f t="shared" si="69"/>
        <v>0</v>
      </c>
      <c r="AZ148" s="51">
        <f t="shared" si="70"/>
        <v>0</v>
      </c>
    </row>
    <row r="149" spans="1:52" s="81" customFormat="1" ht="10.199999999999999" x14ac:dyDescent="0.3">
      <c r="A149" s="170"/>
      <c r="B149" s="79"/>
      <c r="C149" s="152"/>
      <c r="D149" s="48"/>
      <c r="E149" s="48"/>
      <c r="F149" s="79"/>
      <c r="G149" s="10">
        <v>0</v>
      </c>
      <c r="H149" s="108">
        <v>0</v>
      </c>
      <c r="I149" s="104">
        <f t="shared" si="60"/>
        <v>0</v>
      </c>
      <c r="J149" s="109">
        <f t="shared" si="61"/>
        <v>0</v>
      </c>
      <c r="K149" s="48"/>
      <c r="L149" s="110">
        <v>0</v>
      </c>
      <c r="M149" s="110">
        <v>0</v>
      </c>
      <c r="N149" s="111">
        <f t="shared" si="58"/>
        <v>0</v>
      </c>
      <c r="O149" s="145"/>
      <c r="P149" s="107">
        <f t="shared" si="59"/>
        <v>0</v>
      </c>
      <c r="Q149" s="10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  <c r="AA149" s="48">
        <v>0</v>
      </c>
      <c r="AB149" s="48">
        <v>0</v>
      </c>
      <c r="AC149" s="48">
        <v>0</v>
      </c>
      <c r="AD149" s="48">
        <v>0</v>
      </c>
      <c r="AE149" s="48">
        <v>0</v>
      </c>
      <c r="AF149" s="48">
        <v>0</v>
      </c>
      <c r="AG149" s="48">
        <v>0</v>
      </c>
      <c r="AH149" s="48">
        <v>0</v>
      </c>
      <c r="AI149" s="48">
        <v>0</v>
      </c>
      <c r="AJ149" s="48">
        <v>0</v>
      </c>
      <c r="AK149" s="48">
        <v>0</v>
      </c>
      <c r="AL149" s="48">
        <v>0</v>
      </c>
      <c r="AM149" s="48">
        <v>0</v>
      </c>
      <c r="AN149" s="48">
        <v>0</v>
      </c>
      <c r="AO149" s="49">
        <v>0</v>
      </c>
      <c r="AP149" s="49">
        <v>0</v>
      </c>
      <c r="AQ149" s="49">
        <v>0</v>
      </c>
      <c r="AR149" s="50">
        <f t="shared" si="62"/>
        <v>0</v>
      </c>
      <c r="AS149" s="41">
        <f t="shared" si="63"/>
        <v>0</v>
      </c>
      <c r="AT149" s="41">
        <f t="shared" si="64"/>
        <v>0</v>
      </c>
      <c r="AU149" s="41">
        <f t="shared" si="65"/>
        <v>0</v>
      </c>
      <c r="AV149" s="41">
        <f t="shared" si="66"/>
        <v>0</v>
      </c>
      <c r="AW149" s="47">
        <f t="shared" si="67"/>
        <v>0</v>
      </c>
      <c r="AX149" s="47">
        <f t="shared" si="68"/>
        <v>0</v>
      </c>
      <c r="AY149" s="41">
        <f t="shared" si="69"/>
        <v>0</v>
      </c>
      <c r="AZ149" s="51">
        <f t="shared" si="70"/>
        <v>0</v>
      </c>
    </row>
    <row r="150" spans="1:52" s="81" customFormat="1" ht="10.199999999999999" x14ac:dyDescent="0.3">
      <c r="A150" s="170"/>
      <c r="B150" s="79"/>
      <c r="C150" s="152"/>
      <c r="D150" s="48"/>
      <c r="E150" s="48"/>
      <c r="F150" s="79"/>
      <c r="G150" s="10">
        <v>0</v>
      </c>
      <c r="H150" s="108">
        <v>0</v>
      </c>
      <c r="I150" s="104">
        <f t="shared" si="60"/>
        <v>0</v>
      </c>
      <c r="J150" s="109">
        <f t="shared" si="61"/>
        <v>0</v>
      </c>
      <c r="K150" s="48"/>
      <c r="L150" s="110">
        <v>0</v>
      </c>
      <c r="M150" s="110">
        <v>0</v>
      </c>
      <c r="N150" s="111">
        <f t="shared" si="58"/>
        <v>0</v>
      </c>
      <c r="O150" s="145"/>
      <c r="P150" s="107">
        <f t="shared" si="59"/>
        <v>0</v>
      </c>
      <c r="Q150" s="10">
        <v>0</v>
      </c>
      <c r="R150" s="48">
        <v>0</v>
      </c>
      <c r="S150" s="48">
        <v>0</v>
      </c>
      <c r="T150" s="48">
        <v>0</v>
      </c>
      <c r="U150" s="48">
        <v>0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D150" s="48">
        <v>0</v>
      </c>
      <c r="AE150" s="48">
        <v>0</v>
      </c>
      <c r="AF150" s="48">
        <v>0</v>
      </c>
      <c r="AG150" s="48">
        <v>0</v>
      </c>
      <c r="AH150" s="48">
        <v>0</v>
      </c>
      <c r="AI150" s="48">
        <v>0</v>
      </c>
      <c r="AJ150" s="48">
        <v>0</v>
      </c>
      <c r="AK150" s="48">
        <v>0</v>
      </c>
      <c r="AL150" s="48">
        <v>0</v>
      </c>
      <c r="AM150" s="48">
        <v>0</v>
      </c>
      <c r="AN150" s="48">
        <v>0</v>
      </c>
      <c r="AO150" s="49">
        <v>0</v>
      </c>
      <c r="AP150" s="49">
        <v>0</v>
      </c>
      <c r="AQ150" s="49">
        <v>0</v>
      </c>
      <c r="AR150" s="50">
        <f t="shared" si="62"/>
        <v>0</v>
      </c>
      <c r="AS150" s="41">
        <f t="shared" si="63"/>
        <v>0</v>
      </c>
      <c r="AT150" s="41">
        <f t="shared" si="64"/>
        <v>0</v>
      </c>
      <c r="AU150" s="41">
        <f t="shared" si="65"/>
        <v>0</v>
      </c>
      <c r="AV150" s="41">
        <f t="shared" si="66"/>
        <v>0</v>
      </c>
      <c r="AW150" s="47">
        <f t="shared" si="67"/>
        <v>0</v>
      </c>
      <c r="AX150" s="47">
        <f t="shared" si="68"/>
        <v>0</v>
      </c>
      <c r="AY150" s="41">
        <f t="shared" si="69"/>
        <v>0</v>
      </c>
      <c r="AZ150" s="51">
        <f t="shared" si="70"/>
        <v>0</v>
      </c>
    </row>
    <row r="151" spans="1:52" s="81" customFormat="1" ht="10.199999999999999" x14ac:dyDescent="0.3">
      <c r="A151" s="170"/>
      <c r="B151" s="79"/>
      <c r="C151" s="152"/>
      <c r="D151" s="48"/>
      <c r="E151" s="48"/>
      <c r="F151" s="79"/>
      <c r="G151" s="10">
        <v>0</v>
      </c>
      <c r="H151" s="108">
        <v>0</v>
      </c>
      <c r="I151" s="104">
        <f t="shared" si="60"/>
        <v>0</v>
      </c>
      <c r="J151" s="109">
        <f t="shared" si="61"/>
        <v>0</v>
      </c>
      <c r="K151" s="48"/>
      <c r="L151" s="110">
        <v>0</v>
      </c>
      <c r="M151" s="110">
        <v>0</v>
      </c>
      <c r="N151" s="111">
        <f t="shared" si="58"/>
        <v>0</v>
      </c>
      <c r="O151" s="145"/>
      <c r="P151" s="107">
        <f t="shared" si="59"/>
        <v>0</v>
      </c>
      <c r="Q151" s="10">
        <v>0</v>
      </c>
      <c r="R151" s="48">
        <v>0</v>
      </c>
      <c r="S151" s="48">
        <v>0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D151" s="48">
        <v>0</v>
      </c>
      <c r="AE151" s="48">
        <v>0</v>
      </c>
      <c r="AF151" s="48">
        <v>0</v>
      </c>
      <c r="AG151" s="48">
        <v>0</v>
      </c>
      <c r="AH151" s="48">
        <v>0</v>
      </c>
      <c r="AI151" s="48">
        <v>0</v>
      </c>
      <c r="AJ151" s="48">
        <v>0</v>
      </c>
      <c r="AK151" s="48">
        <v>0</v>
      </c>
      <c r="AL151" s="48">
        <v>0</v>
      </c>
      <c r="AM151" s="48">
        <v>0</v>
      </c>
      <c r="AN151" s="48">
        <v>0</v>
      </c>
      <c r="AO151" s="49">
        <v>0</v>
      </c>
      <c r="AP151" s="49">
        <v>0</v>
      </c>
      <c r="AQ151" s="49">
        <v>0</v>
      </c>
      <c r="AR151" s="50">
        <f t="shared" si="62"/>
        <v>0</v>
      </c>
      <c r="AS151" s="41">
        <f t="shared" si="63"/>
        <v>0</v>
      </c>
      <c r="AT151" s="41">
        <f t="shared" si="64"/>
        <v>0</v>
      </c>
      <c r="AU151" s="41">
        <f t="shared" si="65"/>
        <v>0</v>
      </c>
      <c r="AV151" s="41">
        <f t="shared" si="66"/>
        <v>0</v>
      </c>
      <c r="AW151" s="47">
        <f t="shared" si="67"/>
        <v>0</v>
      </c>
      <c r="AX151" s="47">
        <f t="shared" si="68"/>
        <v>0</v>
      </c>
      <c r="AY151" s="41">
        <f t="shared" si="69"/>
        <v>0</v>
      </c>
      <c r="AZ151" s="51">
        <f t="shared" si="70"/>
        <v>0</v>
      </c>
    </row>
    <row r="152" spans="1:52" s="81" customFormat="1" ht="10.199999999999999" x14ac:dyDescent="0.3">
      <c r="A152" s="170"/>
      <c r="B152" s="79"/>
      <c r="C152" s="152"/>
      <c r="D152" s="48"/>
      <c r="E152" s="48"/>
      <c r="F152" s="79"/>
      <c r="G152" s="10">
        <v>0</v>
      </c>
      <c r="H152" s="108">
        <v>0</v>
      </c>
      <c r="I152" s="104">
        <f t="shared" si="60"/>
        <v>0</v>
      </c>
      <c r="J152" s="109">
        <f t="shared" si="61"/>
        <v>0</v>
      </c>
      <c r="K152" s="48"/>
      <c r="L152" s="110">
        <v>0</v>
      </c>
      <c r="M152" s="110">
        <v>0</v>
      </c>
      <c r="N152" s="111">
        <f t="shared" si="58"/>
        <v>0</v>
      </c>
      <c r="O152" s="145"/>
      <c r="P152" s="107">
        <f t="shared" si="59"/>
        <v>0</v>
      </c>
      <c r="Q152" s="10">
        <v>0</v>
      </c>
      <c r="R152" s="48">
        <v>0</v>
      </c>
      <c r="S152" s="48">
        <v>0</v>
      </c>
      <c r="T152" s="48">
        <v>0</v>
      </c>
      <c r="U152" s="48">
        <v>0</v>
      </c>
      <c r="V152" s="48">
        <v>0</v>
      </c>
      <c r="W152" s="48">
        <v>0</v>
      </c>
      <c r="X152" s="48">
        <v>0</v>
      </c>
      <c r="Y152" s="48">
        <v>0</v>
      </c>
      <c r="Z152" s="48">
        <v>0</v>
      </c>
      <c r="AA152" s="48">
        <v>0</v>
      </c>
      <c r="AB152" s="48">
        <v>0</v>
      </c>
      <c r="AC152" s="48">
        <v>0</v>
      </c>
      <c r="AD152" s="48">
        <v>0</v>
      </c>
      <c r="AE152" s="48">
        <v>0</v>
      </c>
      <c r="AF152" s="48">
        <v>0</v>
      </c>
      <c r="AG152" s="48">
        <v>0</v>
      </c>
      <c r="AH152" s="48">
        <v>0</v>
      </c>
      <c r="AI152" s="48">
        <v>0</v>
      </c>
      <c r="AJ152" s="48">
        <v>0</v>
      </c>
      <c r="AK152" s="48">
        <v>0</v>
      </c>
      <c r="AL152" s="48">
        <v>0</v>
      </c>
      <c r="AM152" s="48">
        <v>0</v>
      </c>
      <c r="AN152" s="48">
        <v>0</v>
      </c>
      <c r="AO152" s="49">
        <v>0</v>
      </c>
      <c r="AP152" s="49">
        <v>0</v>
      </c>
      <c r="AQ152" s="49">
        <v>0</v>
      </c>
      <c r="AR152" s="50">
        <f t="shared" si="62"/>
        <v>0</v>
      </c>
      <c r="AS152" s="41">
        <f t="shared" si="63"/>
        <v>0</v>
      </c>
      <c r="AT152" s="41">
        <f t="shared" si="64"/>
        <v>0</v>
      </c>
      <c r="AU152" s="41">
        <f t="shared" si="65"/>
        <v>0</v>
      </c>
      <c r="AV152" s="41">
        <f t="shared" si="66"/>
        <v>0</v>
      </c>
      <c r="AW152" s="47">
        <f t="shared" si="67"/>
        <v>0</v>
      </c>
      <c r="AX152" s="47">
        <f t="shared" si="68"/>
        <v>0</v>
      </c>
      <c r="AY152" s="41">
        <f t="shared" si="69"/>
        <v>0</v>
      </c>
      <c r="AZ152" s="51">
        <f t="shared" si="70"/>
        <v>0</v>
      </c>
    </row>
    <row r="153" spans="1:52" s="81" customFormat="1" ht="10.199999999999999" x14ac:dyDescent="0.3">
      <c r="A153" s="170"/>
      <c r="B153" s="79"/>
      <c r="C153" s="152"/>
      <c r="D153" s="48"/>
      <c r="E153" s="48"/>
      <c r="F153" s="79"/>
      <c r="G153" s="10">
        <v>0</v>
      </c>
      <c r="H153" s="108">
        <v>0</v>
      </c>
      <c r="I153" s="104">
        <f t="shared" si="60"/>
        <v>0</v>
      </c>
      <c r="J153" s="109">
        <f t="shared" si="61"/>
        <v>0</v>
      </c>
      <c r="K153" s="48"/>
      <c r="L153" s="110">
        <v>0</v>
      </c>
      <c r="M153" s="110">
        <v>0</v>
      </c>
      <c r="N153" s="111">
        <f t="shared" si="58"/>
        <v>0</v>
      </c>
      <c r="O153" s="145"/>
      <c r="P153" s="107">
        <f t="shared" si="59"/>
        <v>0</v>
      </c>
      <c r="Q153" s="10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0</v>
      </c>
      <c r="X153" s="48">
        <v>0</v>
      </c>
      <c r="Y153" s="48">
        <v>0</v>
      </c>
      <c r="Z153" s="48">
        <v>0</v>
      </c>
      <c r="AA153" s="48">
        <v>0</v>
      </c>
      <c r="AB153" s="48">
        <v>0</v>
      </c>
      <c r="AC153" s="48">
        <v>0</v>
      </c>
      <c r="AD153" s="48">
        <v>0</v>
      </c>
      <c r="AE153" s="48">
        <v>0</v>
      </c>
      <c r="AF153" s="48">
        <v>0</v>
      </c>
      <c r="AG153" s="48">
        <v>0</v>
      </c>
      <c r="AH153" s="48">
        <v>0</v>
      </c>
      <c r="AI153" s="48">
        <v>0</v>
      </c>
      <c r="AJ153" s="48">
        <v>0</v>
      </c>
      <c r="AK153" s="48">
        <v>0</v>
      </c>
      <c r="AL153" s="48">
        <v>0</v>
      </c>
      <c r="AM153" s="48">
        <v>0</v>
      </c>
      <c r="AN153" s="48">
        <v>0</v>
      </c>
      <c r="AO153" s="49">
        <v>0</v>
      </c>
      <c r="AP153" s="49">
        <v>0</v>
      </c>
      <c r="AQ153" s="49">
        <v>0</v>
      </c>
      <c r="AR153" s="50">
        <f t="shared" si="62"/>
        <v>0</v>
      </c>
      <c r="AS153" s="41">
        <f t="shared" si="63"/>
        <v>0</v>
      </c>
      <c r="AT153" s="41">
        <f t="shared" si="64"/>
        <v>0</v>
      </c>
      <c r="AU153" s="41">
        <f t="shared" si="65"/>
        <v>0</v>
      </c>
      <c r="AV153" s="41">
        <f t="shared" si="66"/>
        <v>0</v>
      </c>
      <c r="AW153" s="47">
        <f t="shared" si="67"/>
        <v>0</v>
      </c>
      <c r="AX153" s="47">
        <f t="shared" si="68"/>
        <v>0</v>
      </c>
      <c r="AY153" s="41">
        <f t="shared" si="69"/>
        <v>0</v>
      </c>
      <c r="AZ153" s="51">
        <f t="shared" si="70"/>
        <v>0</v>
      </c>
    </row>
    <row r="154" spans="1:52" s="81" customFormat="1" ht="10.199999999999999" x14ac:dyDescent="0.3">
      <c r="A154" s="170"/>
      <c r="B154" s="79"/>
      <c r="C154" s="152"/>
      <c r="D154" s="48"/>
      <c r="E154" s="48"/>
      <c r="F154" s="79"/>
      <c r="G154" s="10">
        <v>0</v>
      </c>
      <c r="H154" s="108">
        <v>0</v>
      </c>
      <c r="I154" s="104">
        <f t="shared" si="60"/>
        <v>0</v>
      </c>
      <c r="J154" s="109">
        <f t="shared" si="61"/>
        <v>0</v>
      </c>
      <c r="K154" s="48"/>
      <c r="L154" s="110">
        <v>0</v>
      </c>
      <c r="M154" s="110">
        <v>0</v>
      </c>
      <c r="N154" s="111">
        <f t="shared" si="58"/>
        <v>0</v>
      </c>
      <c r="O154" s="145"/>
      <c r="P154" s="107">
        <f t="shared" si="59"/>
        <v>0</v>
      </c>
      <c r="Q154" s="10">
        <v>0</v>
      </c>
      <c r="R154" s="48">
        <v>0</v>
      </c>
      <c r="S154" s="48">
        <v>0</v>
      </c>
      <c r="T154" s="48">
        <v>0</v>
      </c>
      <c r="U154" s="48">
        <v>0</v>
      </c>
      <c r="V154" s="48">
        <v>0</v>
      </c>
      <c r="W154" s="48">
        <v>0</v>
      </c>
      <c r="X154" s="48">
        <v>0</v>
      </c>
      <c r="Y154" s="48">
        <v>0</v>
      </c>
      <c r="Z154" s="48">
        <v>0</v>
      </c>
      <c r="AA154" s="48">
        <v>0</v>
      </c>
      <c r="AB154" s="48">
        <v>0</v>
      </c>
      <c r="AC154" s="48">
        <v>0</v>
      </c>
      <c r="AD154" s="48">
        <v>0</v>
      </c>
      <c r="AE154" s="48">
        <v>0</v>
      </c>
      <c r="AF154" s="48">
        <v>0</v>
      </c>
      <c r="AG154" s="48">
        <v>0</v>
      </c>
      <c r="AH154" s="48">
        <v>0</v>
      </c>
      <c r="AI154" s="48">
        <v>0</v>
      </c>
      <c r="AJ154" s="48">
        <v>0</v>
      </c>
      <c r="AK154" s="48">
        <v>0</v>
      </c>
      <c r="AL154" s="48">
        <v>0</v>
      </c>
      <c r="AM154" s="48">
        <v>0</v>
      </c>
      <c r="AN154" s="48">
        <v>0</v>
      </c>
      <c r="AO154" s="49">
        <v>0</v>
      </c>
      <c r="AP154" s="49">
        <v>0</v>
      </c>
      <c r="AQ154" s="49">
        <v>0</v>
      </c>
      <c r="AR154" s="50">
        <f t="shared" si="62"/>
        <v>0</v>
      </c>
      <c r="AS154" s="41">
        <f t="shared" si="63"/>
        <v>0</v>
      </c>
      <c r="AT154" s="41">
        <f t="shared" si="64"/>
        <v>0</v>
      </c>
      <c r="AU154" s="41">
        <f t="shared" si="65"/>
        <v>0</v>
      </c>
      <c r="AV154" s="41">
        <f t="shared" si="66"/>
        <v>0</v>
      </c>
      <c r="AW154" s="47">
        <f t="shared" si="67"/>
        <v>0</v>
      </c>
      <c r="AX154" s="47">
        <f t="shared" si="68"/>
        <v>0</v>
      </c>
      <c r="AY154" s="41">
        <f t="shared" si="69"/>
        <v>0</v>
      </c>
      <c r="AZ154" s="51">
        <f t="shared" si="70"/>
        <v>0</v>
      </c>
    </row>
    <row r="155" spans="1:52" s="81" customFormat="1" ht="10.199999999999999" x14ac:dyDescent="0.3">
      <c r="A155" s="170"/>
      <c r="B155" s="79"/>
      <c r="C155" s="152"/>
      <c r="D155" s="48"/>
      <c r="E155" s="48"/>
      <c r="F155" s="79"/>
      <c r="G155" s="10">
        <v>0</v>
      </c>
      <c r="H155" s="108">
        <v>0</v>
      </c>
      <c r="I155" s="104">
        <f t="shared" si="60"/>
        <v>0</v>
      </c>
      <c r="J155" s="109">
        <f t="shared" si="61"/>
        <v>0</v>
      </c>
      <c r="K155" s="48"/>
      <c r="L155" s="110">
        <v>0</v>
      </c>
      <c r="M155" s="110">
        <v>0</v>
      </c>
      <c r="N155" s="111">
        <f t="shared" si="58"/>
        <v>0</v>
      </c>
      <c r="O155" s="145"/>
      <c r="P155" s="107">
        <f t="shared" si="59"/>
        <v>0</v>
      </c>
      <c r="Q155" s="10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  <c r="AA155" s="48">
        <v>0</v>
      </c>
      <c r="AB155" s="48">
        <v>0</v>
      </c>
      <c r="AC155" s="48">
        <v>0</v>
      </c>
      <c r="AD155" s="48">
        <v>0</v>
      </c>
      <c r="AE155" s="48">
        <v>0</v>
      </c>
      <c r="AF155" s="48">
        <v>0</v>
      </c>
      <c r="AG155" s="48">
        <v>0</v>
      </c>
      <c r="AH155" s="48">
        <v>0</v>
      </c>
      <c r="AI155" s="48">
        <v>0</v>
      </c>
      <c r="AJ155" s="48">
        <v>0</v>
      </c>
      <c r="AK155" s="48">
        <v>0</v>
      </c>
      <c r="AL155" s="48">
        <v>0</v>
      </c>
      <c r="AM155" s="48">
        <v>0</v>
      </c>
      <c r="AN155" s="48">
        <v>0</v>
      </c>
      <c r="AO155" s="49">
        <v>0</v>
      </c>
      <c r="AP155" s="49">
        <v>0</v>
      </c>
      <c r="AQ155" s="49">
        <v>0</v>
      </c>
      <c r="AR155" s="50">
        <f t="shared" si="62"/>
        <v>0</v>
      </c>
      <c r="AS155" s="41">
        <f t="shared" si="63"/>
        <v>0</v>
      </c>
      <c r="AT155" s="41">
        <f t="shared" si="64"/>
        <v>0</v>
      </c>
      <c r="AU155" s="41">
        <f t="shared" si="65"/>
        <v>0</v>
      </c>
      <c r="AV155" s="41">
        <f t="shared" si="66"/>
        <v>0</v>
      </c>
      <c r="AW155" s="47">
        <f t="shared" si="67"/>
        <v>0</v>
      </c>
      <c r="AX155" s="47">
        <f t="shared" si="68"/>
        <v>0</v>
      </c>
      <c r="AY155" s="41">
        <f t="shared" si="69"/>
        <v>0</v>
      </c>
      <c r="AZ155" s="51">
        <f t="shared" si="70"/>
        <v>0</v>
      </c>
    </row>
    <row r="156" spans="1:52" s="81" customFormat="1" ht="10.199999999999999" x14ac:dyDescent="0.3">
      <c r="A156" s="170"/>
      <c r="B156" s="79"/>
      <c r="C156" s="152"/>
      <c r="D156" s="48"/>
      <c r="E156" s="48"/>
      <c r="F156" s="79"/>
      <c r="G156" s="10">
        <v>0</v>
      </c>
      <c r="H156" s="108">
        <v>0</v>
      </c>
      <c r="I156" s="104">
        <f t="shared" si="60"/>
        <v>0</v>
      </c>
      <c r="J156" s="109">
        <f t="shared" si="61"/>
        <v>0</v>
      </c>
      <c r="K156" s="48"/>
      <c r="L156" s="110">
        <v>0</v>
      </c>
      <c r="M156" s="110">
        <v>0</v>
      </c>
      <c r="N156" s="111">
        <f t="shared" si="58"/>
        <v>0</v>
      </c>
      <c r="O156" s="145"/>
      <c r="P156" s="107">
        <f t="shared" si="59"/>
        <v>0</v>
      </c>
      <c r="Q156" s="10">
        <v>0</v>
      </c>
      <c r="R156" s="48">
        <v>0</v>
      </c>
      <c r="S156" s="48">
        <v>0</v>
      </c>
      <c r="T156" s="48">
        <v>0</v>
      </c>
      <c r="U156" s="48">
        <v>0</v>
      </c>
      <c r="V156" s="48">
        <v>0</v>
      </c>
      <c r="W156" s="48">
        <v>0</v>
      </c>
      <c r="X156" s="48">
        <v>0</v>
      </c>
      <c r="Y156" s="48">
        <v>0</v>
      </c>
      <c r="Z156" s="48">
        <v>0</v>
      </c>
      <c r="AA156" s="48">
        <v>0</v>
      </c>
      <c r="AB156" s="48">
        <v>0</v>
      </c>
      <c r="AC156" s="48">
        <v>0</v>
      </c>
      <c r="AD156" s="48">
        <v>0</v>
      </c>
      <c r="AE156" s="48">
        <v>0</v>
      </c>
      <c r="AF156" s="48">
        <v>0</v>
      </c>
      <c r="AG156" s="48">
        <v>0</v>
      </c>
      <c r="AH156" s="48">
        <v>0</v>
      </c>
      <c r="AI156" s="48">
        <v>0</v>
      </c>
      <c r="AJ156" s="48">
        <v>0</v>
      </c>
      <c r="AK156" s="48">
        <v>0</v>
      </c>
      <c r="AL156" s="48">
        <v>0</v>
      </c>
      <c r="AM156" s="48">
        <v>0</v>
      </c>
      <c r="AN156" s="48">
        <v>0</v>
      </c>
      <c r="AO156" s="49">
        <v>0</v>
      </c>
      <c r="AP156" s="49">
        <v>0</v>
      </c>
      <c r="AQ156" s="49">
        <v>0</v>
      </c>
      <c r="AR156" s="50">
        <f t="shared" si="62"/>
        <v>0</v>
      </c>
      <c r="AS156" s="41">
        <f t="shared" si="63"/>
        <v>0</v>
      </c>
      <c r="AT156" s="41">
        <f t="shared" si="64"/>
        <v>0</v>
      </c>
      <c r="AU156" s="41">
        <f t="shared" si="65"/>
        <v>0</v>
      </c>
      <c r="AV156" s="41">
        <f t="shared" si="66"/>
        <v>0</v>
      </c>
      <c r="AW156" s="47">
        <f t="shared" si="67"/>
        <v>0</v>
      </c>
      <c r="AX156" s="47">
        <f t="shared" si="68"/>
        <v>0</v>
      </c>
      <c r="AY156" s="41">
        <f t="shared" si="69"/>
        <v>0</v>
      </c>
      <c r="AZ156" s="51">
        <f t="shared" si="70"/>
        <v>0</v>
      </c>
    </row>
    <row r="157" spans="1:52" s="81" customFormat="1" ht="10.199999999999999" x14ac:dyDescent="0.3">
      <c r="A157" s="170"/>
      <c r="B157" s="79"/>
      <c r="C157" s="152"/>
      <c r="D157" s="48"/>
      <c r="E157" s="48"/>
      <c r="F157" s="79"/>
      <c r="G157" s="10">
        <v>0</v>
      </c>
      <c r="H157" s="108">
        <v>0</v>
      </c>
      <c r="I157" s="104">
        <f t="shared" si="60"/>
        <v>0</v>
      </c>
      <c r="J157" s="109">
        <f t="shared" si="61"/>
        <v>0</v>
      </c>
      <c r="K157" s="48"/>
      <c r="L157" s="110">
        <v>0</v>
      </c>
      <c r="M157" s="110">
        <v>0</v>
      </c>
      <c r="N157" s="111">
        <f t="shared" si="58"/>
        <v>0</v>
      </c>
      <c r="O157" s="145"/>
      <c r="P157" s="107">
        <f t="shared" si="59"/>
        <v>0</v>
      </c>
      <c r="Q157" s="10">
        <v>0</v>
      </c>
      <c r="R157" s="48">
        <v>0</v>
      </c>
      <c r="S157" s="48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48">
        <v>0</v>
      </c>
      <c r="Z157" s="48">
        <v>0</v>
      </c>
      <c r="AA157" s="48">
        <v>0</v>
      </c>
      <c r="AB157" s="48">
        <v>0</v>
      </c>
      <c r="AC157" s="48">
        <v>0</v>
      </c>
      <c r="AD157" s="48">
        <v>0</v>
      </c>
      <c r="AE157" s="48">
        <v>0</v>
      </c>
      <c r="AF157" s="48">
        <v>0</v>
      </c>
      <c r="AG157" s="48">
        <v>0</v>
      </c>
      <c r="AH157" s="48">
        <v>0</v>
      </c>
      <c r="AI157" s="48">
        <v>0</v>
      </c>
      <c r="AJ157" s="48">
        <v>0</v>
      </c>
      <c r="AK157" s="48">
        <v>0</v>
      </c>
      <c r="AL157" s="48">
        <v>0</v>
      </c>
      <c r="AM157" s="48">
        <v>0</v>
      </c>
      <c r="AN157" s="48">
        <v>0</v>
      </c>
      <c r="AO157" s="49">
        <v>0</v>
      </c>
      <c r="AP157" s="49">
        <v>0</v>
      </c>
      <c r="AQ157" s="49">
        <v>0</v>
      </c>
      <c r="AR157" s="50">
        <f t="shared" si="62"/>
        <v>0</v>
      </c>
      <c r="AS157" s="41">
        <f t="shared" si="63"/>
        <v>0</v>
      </c>
      <c r="AT157" s="41">
        <f t="shared" si="64"/>
        <v>0</v>
      </c>
      <c r="AU157" s="41">
        <f t="shared" si="65"/>
        <v>0</v>
      </c>
      <c r="AV157" s="41">
        <f t="shared" si="66"/>
        <v>0</v>
      </c>
      <c r="AW157" s="47">
        <f t="shared" si="67"/>
        <v>0</v>
      </c>
      <c r="AX157" s="47">
        <f t="shared" si="68"/>
        <v>0</v>
      </c>
      <c r="AY157" s="41">
        <f t="shared" si="69"/>
        <v>0</v>
      </c>
      <c r="AZ157" s="51">
        <f t="shared" si="70"/>
        <v>0</v>
      </c>
    </row>
    <row r="158" spans="1:52" s="81" customFormat="1" ht="10.199999999999999" x14ac:dyDescent="0.3">
      <c r="A158" s="170"/>
      <c r="B158" s="79"/>
      <c r="C158" s="152"/>
      <c r="D158" s="48"/>
      <c r="E158" s="48"/>
      <c r="F158" s="79"/>
      <c r="G158" s="10">
        <v>0</v>
      </c>
      <c r="H158" s="108">
        <v>0</v>
      </c>
      <c r="I158" s="104">
        <f t="shared" si="60"/>
        <v>0</v>
      </c>
      <c r="J158" s="109">
        <f t="shared" si="61"/>
        <v>0</v>
      </c>
      <c r="K158" s="48"/>
      <c r="L158" s="110">
        <v>0</v>
      </c>
      <c r="M158" s="110">
        <v>0</v>
      </c>
      <c r="N158" s="111">
        <f t="shared" si="58"/>
        <v>0</v>
      </c>
      <c r="O158" s="145"/>
      <c r="P158" s="107">
        <f t="shared" si="59"/>
        <v>0</v>
      </c>
      <c r="Q158" s="10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D158" s="48">
        <v>0</v>
      </c>
      <c r="AE158" s="48">
        <v>0</v>
      </c>
      <c r="AF158" s="48">
        <v>0</v>
      </c>
      <c r="AG158" s="48">
        <v>0</v>
      </c>
      <c r="AH158" s="48">
        <v>0</v>
      </c>
      <c r="AI158" s="48">
        <v>0</v>
      </c>
      <c r="AJ158" s="48">
        <v>0</v>
      </c>
      <c r="AK158" s="48">
        <v>0</v>
      </c>
      <c r="AL158" s="48">
        <v>0</v>
      </c>
      <c r="AM158" s="48">
        <v>0</v>
      </c>
      <c r="AN158" s="48">
        <v>0</v>
      </c>
      <c r="AO158" s="49">
        <v>0</v>
      </c>
      <c r="AP158" s="49">
        <v>0</v>
      </c>
      <c r="AQ158" s="49">
        <v>0</v>
      </c>
      <c r="AR158" s="50">
        <f t="shared" si="62"/>
        <v>0</v>
      </c>
      <c r="AS158" s="41">
        <f t="shared" si="63"/>
        <v>0</v>
      </c>
      <c r="AT158" s="41">
        <f t="shared" si="64"/>
        <v>0</v>
      </c>
      <c r="AU158" s="41">
        <f t="shared" si="65"/>
        <v>0</v>
      </c>
      <c r="AV158" s="41">
        <f t="shared" si="66"/>
        <v>0</v>
      </c>
      <c r="AW158" s="47">
        <f t="shared" si="67"/>
        <v>0</v>
      </c>
      <c r="AX158" s="47">
        <f t="shared" si="68"/>
        <v>0</v>
      </c>
      <c r="AY158" s="41">
        <f t="shared" si="69"/>
        <v>0</v>
      </c>
      <c r="AZ158" s="51">
        <f t="shared" si="70"/>
        <v>0</v>
      </c>
    </row>
    <row r="159" spans="1:52" s="81" customFormat="1" ht="10.199999999999999" x14ac:dyDescent="0.3">
      <c r="A159" s="170"/>
      <c r="B159" s="79"/>
      <c r="C159" s="152"/>
      <c r="D159" s="48"/>
      <c r="E159" s="48"/>
      <c r="F159" s="79"/>
      <c r="G159" s="10">
        <v>0</v>
      </c>
      <c r="H159" s="108">
        <v>0</v>
      </c>
      <c r="I159" s="104">
        <f t="shared" si="60"/>
        <v>0</v>
      </c>
      <c r="J159" s="109">
        <f t="shared" si="61"/>
        <v>0</v>
      </c>
      <c r="K159" s="48"/>
      <c r="L159" s="110">
        <v>0</v>
      </c>
      <c r="M159" s="110">
        <v>0</v>
      </c>
      <c r="N159" s="111">
        <f t="shared" si="58"/>
        <v>0</v>
      </c>
      <c r="O159" s="145"/>
      <c r="P159" s="107">
        <f t="shared" si="59"/>
        <v>0</v>
      </c>
      <c r="Q159" s="10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0</v>
      </c>
      <c r="W159" s="48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0</v>
      </c>
      <c r="AC159" s="48">
        <v>0</v>
      </c>
      <c r="AD159" s="48">
        <v>0</v>
      </c>
      <c r="AE159" s="48">
        <v>0</v>
      </c>
      <c r="AF159" s="48">
        <v>0</v>
      </c>
      <c r="AG159" s="48">
        <v>0</v>
      </c>
      <c r="AH159" s="48">
        <v>0</v>
      </c>
      <c r="AI159" s="48">
        <v>0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9">
        <v>0</v>
      </c>
      <c r="AP159" s="49">
        <v>0</v>
      </c>
      <c r="AQ159" s="49">
        <v>0</v>
      </c>
      <c r="AR159" s="50">
        <f t="shared" si="62"/>
        <v>0</v>
      </c>
      <c r="AS159" s="41">
        <f t="shared" si="63"/>
        <v>0</v>
      </c>
      <c r="AT159" s="41">
        <f t="shared" si="64"/>
        <v>0</v>
      </c>
      <c r="AU159" s="41">
        <f t="shared" si="65"/>
        <v>0</v>
      </c>
      <c r="AV159" s="41">
        <f t="shared" si="66"/>
        <v>0</v>
      </c>
      <c r="AW159" s="47">
        <f t="shared" si="67"/>
        <v>0</v>
      </c>
      <c r="AX159" s="47">
        <f t="shared" si="68"/>
        <v>0</v>
      </c>
      <c r="AY159" s="41">
        <f t="shared" si="69"/>
        <v>0</v>
      </c>
      <c r="AZ159" s="51">
        <f t="shared" si="70"/>
        <v>0</v>
      </c>
    </row>
    <row r="160" spans="1:52" s="81" customFormat="1" ht="10.199999999999999" x14ac:dyDescent="0.3">
      <c r="A160" s="170"/>
      <c r="B160" s="79"/>
      <c r="C160" s="152"/>
      <c r="D160" s="48"/>
      <c r="E160" s="48"/>
      <c r="F160" s="79"/>
      <c r="G160" s="10">
        <v>0</v>
      </c>
      <c r="H160" s="108">
        <v>0</v>
      </c>
      <c r="I160" s="104">
        <f t="shared" si="60"/>
        <v>0</v>
      </c>
      <c r="J160" s="109">
        <f t="shared" si="61"/>
        <v>0</v>
      </c>
      <c r="K160" s="48"/>
      <c r="L160" s="110">
        <v>0</v>
      </c>
      <c r="M160" s="110">
        <v>0</v>
      </c>
      <c r="N160" s="111">
        <f t="shared" si="58"/>
        <v>0</v>
      </c>
      <c r="O160" s="145"/>
      <c r="P160" s="107">
        <f t="shared" si="59"/>
        <v>0</v>
      </c>
      <c r="Q160" s="10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  <c r="AA160" s="48">
        <v>0</v>
      </c>
      <c r="AB160" s="48">
        <v>0</v>
      </c>
      <c r="AC160" s="48">
        <v>0</v>
      </c>
      <c r="AD160" s="48">
        <v>0</v>
      </c>
      <c r="AE160" s="48">
        <v>0</v>
      </c>
      <c r="AF160" s="48">
        <v>0</v>
      </c>
      <c r="AG160" s="48">
        <v>0</v>
      </c>
      <c r="AH160" s="48">
        <v>0</v>
      </c>
      <c r="AI160" s="48">
        <v>0</v>
      </c>
      <c r="AJ160" s="48">
        <v>0</v>
      </c>
      <c r="AK160" s="48">
        <v>0</v>
      </c>
      <c r="AL160" s="48">
        <v>0</v>
      </c>
      <c r="AM160" s="48">
        <v>0</v>
      </c>
      <c r="AN160" s="48">
        <v>0</v>
      </c>
      <c r="AO160" s="49">
        <v>0</v>
      </c>
      <c r="AP160" s="49">
        <v>0</v>
      </c>
      <c r="AQ160" s="49">
        <v>0</v>
      </c>
      <c r="AR160" s="50">
        <f t="shared" si="62"/>
        <v>0</v>
      </c>
      <c r="AS160" s="41">
        <f t="shared" si="63"/>
        <v>0</v>
      </c>
      <c r="AT160" s="41">
        <f t="shared" si="64"/>
        <v>0</v>
      </c>
      <c r="AU160" s="41">
        <f t="shared" si="65"/>
        <v>0</v>
      </c>
      <c r="AV160" s="41">
        <f t="shared" si="66"/>
        <v>0</v>
      </c>
      <c r="AW160" s="47">
        <f t="shared" si="67"/>
        <v>0</v>
      </c>
      <c r="AX160" s="47">
        <f t="shared" si="68"/>
        <v>0</v>
      </c>
      <c r="AY160" s="41">
        <f t="shared" si="69"/>
        <v>0</v>
      </c>
      <c r="AZ160" s="51">
        <f t="shared" si="70"/>
        <v>0</v>
      </c>
    </row>
    <row r="161" spans="1:52" s="81" customFormat="1" ht="10.199999999999999" x14ac:dyDescent="0.3">
      <c r="A161" s="170"/>
      <c r="B161" s="79"/>
      <c r="C161" s="152"/>
      <c r="D161" s="48"/>
      <c r="E161" s="48"/>
      <c r="F161" s="79"/>
      <c r="G161" s="10">
        <v>0</v>
      </c>
      <c r="H161" s="108">
        <v>0</v>
      </c>
      <c r="I161" s="104">
        <f t="shared" si="60"/>
        <v>0</v>
      </c>
      <c r="J161" s="109">
        <f t="shared" si="61"/>
        <v>0</v>
      </c>
      <c r="K161" s="48"/>
      <c r="L161" s="110">
        <v>0</v>
      </c>
      <c r="M161" s="110">
        <v>0</v>
      </c>
      <c r="N161" s="111">
        <f t="shared" si="58"/>
        <v>0</v>
      </c>
      <c r="O161" s="145"/>
      <c r="P161" s="107">
        <f t="shared" si="59"/>
        <v>0</v>
      </c>
      <c r="Q161" s="10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D161" s="48">
        <v>0</v>
      </c>
      <c r="AE161" s="48">
        <v>0</v>
      </c>
      <c r="AF161" s="48">
        <v>0</v>
      </c>
      <c r="AG161" s="48">
        <v>0</v>
      </c>
      <c r="AH161" s="48">
        <v>0</v>
      </c>
      <c r="AI161" s="48">
        <v>0</v>
      </c>
      <c r="AJ161" s="48">
        <v>0</v>
      </c>
      <c r="AK161" s="48">
        <v>0</v>
      </c>
      <c r="AL161" s="48">
        <v>0</v>
      </c>
      <c r="AM161" s="48">
        <v>0</v>
      </c>
      <c r="AN161" s="48">
        <v>0</v>
      </c>
      <c r="AO161" s="49">
        <v>0</v>
      </c>
      <c r="AP161" s="49">
        <v>0</v>
      </c>
      <c r="AQ161" s="49">
        <v>0</v>
      </c>
      <c r="AR161" s="50">
        <f t="shared" si="62"/>
        <v>0</v>
      </c>
      <c r="AS161" s="41">
        <f t="shared" si="63"/>
        <v>0</v>
      </c>
      <c r="AT161" s="41">
        <f t="shared" si="64"/>
        <v>0</v>
      </c>
      <c r="AU161" s="41">
        <f t="shared" si="65"/>
        <v>0</v>
      </c>
      <c r="AV161" s="41">
        <f t="shared" si="66"/>
        <v>0</v>
      </c>
      <c r="AW161" s="47">
        <f t="shared" si="67"/>
        <v>0</v>
      </c>
      <c r="AX161" s="47">
        <f t="shared" si="68"/>
        <v>0</v>
      </c>
      <c r="AY161" s="41">
        <f t="shared" si="69"/>
        <v>0</v>
      </c>
      <c r="AZ161" s="51">
        <f t="shared" si="70"/>
        <v>0</v>
      </c>
    </row>
    <row r="162" spans="1:52" s="81" customFormat="1" ht="10.199999999999999" x14ac:dyDescent="0.3">
      <c r="A162" s="170"/>
      <c r="B162" s="79"/>
      <c r="C162" s="152"/>
      <c r="D162" s="48"/>
      <c r="E162" s="48"/>
      <c r="F162" s="79"/>
      <c r="G162" s="10">
        <v>0</v>
      </c>
      <c r="H162" s="108">
        <v>0</v>
      </c>
      <c r="I162" s="104">
        <f t="shared" si="60"/>
        <v>0</v>
      </c>
      <c r="J162" s="109">
        <f t="shared" si="61"/>
        <v>0</v>
      </c>
      <c r="K162" s="48"/>
      <c r="L162" s="110">
        <v>0</v>
      </c>
      <c r="M162" s="110">
        <v>0</v>
      </c>
      <c r="N162" s="111">
        <f t="shared" si="58"/>
        <v>0</v>
      </c>
      <c r="O162" s="145"/>
      <c r="P162" s="107">
        <f t="shared" si="59"/>
        <v>0</v>
      </c>
      <c r="Q162" s="10">
        <v>0</v>
      </c>
      <c r="R162" s="48">
        <v>0</v>
      </c>
      <c r="S162" s="48">
        <v>0</v>
      </c>
      <c r="T162" s="48">
        <v>0</v>
      </c>
      <c r="U162" s="48"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48">
        <v>0</v>
      </c>
      <c r="AD162" s="48">
        <v>0</v>
      </c>
      <c r="AE162" s="48">
        <v>0</v>
      </c>
      <c r="AF162" s="48">
        <v>0</v>
      </c>
      <c r="AG162" s="48">
        <v>0</v>
      </c>
      <c r="AH162" s="48">
        <v>0</v>
      </c>
      <c r="AI162" s="48">
        <v>0</v>
      </c>
      <c r="AJ162" s="48">
        <v>0</v>
      </c>
      <c r="AK162" s="48">
        <v>0</v>
      </c>
      <c r="AL162" s="48">
        <v>0</v>
      </c>
      <c r="AM162" s="48">
        <v>0</v>
      </c>
      <c r="AN162" s="48">
        <v>0</v>
      </c>
      <c r="AO162" s="49">
        <v>0</v>
      </c>
      <c r="AP162" s="49">
        <v>0</v>
      </c>
      <c r="AQ162" s="49">
        <v>0</v>
      </c>
      <c r="AR162" s="50">
        <f t="shared" si="62"/>
        <v>0</v>
      </c>
      <c r="AS162" s="41">
        <f t="shared" si="63"/>
        <v>0</v>
      </c>
      <c r="AT162" s="41">
        <f t="shared" si="64"/>
        <v>0</v>
      </c>
      <c r="AU162" s="41">
        <f t="shared" si="65"/>
        <v>0</v>
      </c>
      <c r="AV162" s="41">
        <f t="shared" si="66"/>
        <v>0</v>
      </c>
      <c r="AW162" s="47">
        <f t="shared" si="67"/>
        <v>0</v>
      </c>
      <c r="AX162" s="47">
        <f t="shared" si="68"/>
        <v>0</v>
      </c>
      <c r="AY162" s="41">
        <f t="shared" si="69"/>
        <v>0</v>
      </c>
      <c r="AZ162" s="51">
        <f t="shared" si="70"/>
        <v>0</v>
      </c>
    </row>
    <row r="163" spans="1:52" s="81" customFormat="1" ht="10.199999999999999" x14ac:dyDescent="0.3">
      <c r="A163" s="170"/>
      <c r="B163" s="79"/>
      <c r="C163" s="152"/>
      <c r="D163" s="48"/>
      <c r="E163" s="48"/>
      <c r="F163" s="79"/>
      <c r="G163" s="10">
        <v>0</v>
      </c>
      <c r="H163" s="108">
        <v>0</v>
      </c>
      <c r="I163" s="104">
        <f t="shared" si="60"/>
        <v>0</v>
      </c>
      <c r="J163" s="109">
        <f t="shared" si="61"/>
        <v>0</v>
      </c>
      <c r="K163" s="48"/>
      <c r="L163" s="110">
        <v>0</v>
      </c>
      <c r="M163" s="110">
        <v>0</v>
      </c>
      <c r="N163" s="111">
        <f t="shared" si="58"/>
        <v>0</v>
      </c>
      <c r="O163" s="145"/>
      <c r="P163" s="107">
        <f t="shared" si="59"/>
        <v>0</v>
      </c>
      <c r="Q163" s="10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0</v>
      </c>
      <c r="W163" s="48">
        <v>0</v>
      </c>
      <c r="X163" s="48">
        <v>0</v>
      </c>
      <c r="Y163" s="48">
        <v>0</v>
      </c>
      <c r="Z163" s="48">
        <v>0</v>
      </c>
      <c r="AA163" s="48">
        <v>0</v>
      </c>
      <c r="AB163" s="48">
        <v>0</v>
      </c>
      <c r="AC163" s="48">
        <v>0</v>
      </c>
      <c r="AD163" s="48">
        <v>0</v>
      </c>
      <c r="AE163" s="48">
        <v>0</v>
      </c>
      <c r="AF163" s="48">
        <v>0</v>
      </c>
      <c r="AG163" s="48">
        <v>0</v>
      </c>
      <c r="AH163" s="48">
        <v>0</v>
      </c>
      <c r="AI163" s="48">
        <v>0</v>
      </c>
      <c r="AJ163" s="48">
        <v>0</v>
      </c>
      <c r="AK163" s="48">
        <v>0</v>
      </c>
      <c r="AL163" s="48">
        <v>0</v>
      </c>
      <c r="AM163" s="48">
        <v>0</v>
      </c>
      <c r="AN163" s="48">
        <v>0</v>
      </c>
      <c r="AO163" s="49">
        <v>0</v>
      </c>
      <c r="AP163" s="49">
        <v>0</v>
      </c>
      <c r="AQ163" s="49">
        <v>0</v>
      </c>
      <c r="AR163" s="50">
        <f t="shared" si="62"/>
        <v>0</v>
      </c>
      <c r="AS163" s="41">
        <f t="shared" si="63"/>
        <v>0</v>
      </c>
      <c r="AT163" s="41">
        <f t="shared" si="64"/>
        <v>0</v>
      </c>
      <c r="AU163" s="41">
        <f t="shared" si="65"/>
        <v>0</v>
      </c>
      <c r="AV163" s="41">
        <f t="shared" si="66"/>
        <v>0</v>
      </c>
      <c r="AW163" s="47">
        <f t="shared" si="67"/>
        <v>0</v>
      </c>
      <c r="AX163" s="47">
        <f t="shared" si="68"/>
        <v>0</v>
      </c>
      <c r="AY163" s="41">
        <f t="shared" si="69"/>
        <v>0</v>
      </c>
      <c r="AZ163" s="51">
        <f t="shared" si="70"/>
        <v>0</v>
      </c>
    </row>
    <row r="164" spans="1:52" s="81" customFormat="1" ht="10.199999999999999" x14ac:dyDescent="0.3">
      <c r="A164" s="170"/>
      <c r="B164" s="79"/>
      <c r="C164" s="152"/>
      <c r="D164" s="48"/>
      <c r="E164" s="48"/>
      <c r="F164" s="79"/>
      <c r="G164" s="10">
        <v>0</v>
      </c>
      <c r="H164" s="108">
        <v>0</v>
      </c>
      <c r="I164" s="104">
        <f t="shared" si="60"/>
        <v>0</v>
      </c>
      <c r="J164" s="109">
        <f t="shared" si="61"/>
        <v>0</v>
      </c>
      <c r="K164" s="48"/>
      <c r="L164" s="110">
        <v>0</v>
      </c>
      <c r="M164" s="110">
        <v>0</v>
      </c>
      <c r="N164" s="111">
        <f t="shared" si="58"/>
        <v>0</v>
      </c>
      <c r="O164" s="145"/>
      <c r="P164" s="107">
        <f t="shared" si="59"/>
        <v>0</v>
      </c>
      <c r="Q164" s="10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0</v>
      </c>
      <c r="W164" s="48">
        <v>0</v>
      </c>
      <c r="X164" s="48">
        <v>0</v>
      </c>
      <c r="Y164" s="48">
        <v>0</v>
      </c>
      <c r="Z164" s="48">
        <v>0</v>
      </c>
      <c r="AA164" s="48">
        <v>0</v>
      </c>
      <c r="AB164" s="48">
        <v>0</v>
      </c>
      <c r="AC164" s="48">
        <v>0</v>
      </c>
      <c r="AD164" s="48">
        <v>0</v>
      </c>
      <c r="AE164" s="48">
        <v>0</v>
      </c>
      <c r="AF164" s="48">
        <v>0</v>
      </c>
      <c r="AG164" s="48">
        <v>0</v>
      </c>
      <c r="AH164" s="48">
        <v>0</v>
      </c>
      <c r="AI164" s="48">
        <v>0</v>
      </c>
      <c r="AJ164" s="48">
        <v>0</v>
      </c>
      <c r="AK164" s="48">
        <v>0</v>
      </c>
      <c r="AL164" s="48">
        <v>0</v>
      </c>
      <c r="AM164" s="48">
        <v>0</v>
      </c>
      <c r="AN164" s="48">
        <v>0</v>
      </c>
      <c r="AO164" s="49">
        <v>0</v>
      </c>
      <c r="AP164" s="49">
        <v>0</v>
      </c>
      <c r="AQ164" s="49">
        <v>0</v>
      </c>
      <c r="AR164" s="50">
        <f t="shared" si="62"/>
        <v>0</v>
      </c>
      <c r="AS164" s="41">
        <f t="shared" si="63"/>
        <v>0</v>
      </c>
      <c r="AT164" s="41">
        <f t="shared" si="64"/>
        <v>0</v>
      </c>
      <c r="AU164" s="41">
        <f t="shared" si="65"/>
        <v>0</v>
      </c>
      <c r="AV164" s="41">
        <f t="shared" si="66"/>
        <v>0</v>
      </c>
      <c r="AW164" s="47">
        <f t="shared" si="67"/>
        <v>0</v>
      </c>
      <c r="AX164" s="47">
        <f t="shared" si="68"/>
        <v>0</v>
      </c>
      <c r="AY164" s="41">
        <f t="shared" si="69"/>
        <v>0</v>
      </c>
      <c r="AZ164" s="51">
        <f t="shared" si="70"/>
        <v>0</v>
      </c>
    </row>
    <row r="165" spans="1:52" s="81" customFormat="1" ht="10.199999999999999" x14ac:dyDescent="0.3">
      <c r="A165" s="170"/>
      <c r="B165" s="79"/>
      <c r="C165" s="152"/>
      <c r="D165" s="48"/>
      <c r="E165" s="48"/>
      <c r="F165" s="79"/>
      <c r="G165" s="10">
        <v>0</v>
      </c>
      <c r="H165" s="108">
        <v>0</v>
      </c>
      <c r="I165" s="104">
        <f t="shared" si="60"/>
        <v>0</v>
      </c>
      <c r="J165" s="109">
        <f t="shared" si="61"/>
        <v>0</v>
      </c>
      <c r="K165" s="48"/>
      <c r="L165" s="110">
        <v>0</v>
      </c>
      <c r="M165" s="110">
        <v>0</v>
      </c>
      <c r="N165" s="111">
        <f t="shared" si="58"/>
        <v>0</v>
      </c>
      <c r="O165" s="145"/>
      <c r="P165" s="107">
        <f t="shared" si="59"/>
        <v>0</v>
      </c>
      <c r="Q165" s="10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D165" s="48">
        <v>0</v>
      </c>
      <c r="AE165" s="48">
        <v>0</v>
      </c>
      <c r="AF165" s="48">
        <v>0</v>
      </c>
      <c r="AG165" s="48">
        <v>0</v>
      </c>
      <c r="AH165" s="48">
        <v>0</v>
      </c>
      <c r="AI165" s="48">
        <v>0</v>
      </c>
      <c r="AJ165" s="48">
        <v>0</v>
      </c>
      <c r="AK165" s="48">
        <v>0</v>
      </c>
      <c r="AL165" s="48">
        <v>0</v>
      </c>
      <c r="AM165" s="48">
        <v>0</v>
      </c>
      <c r="AN165" s="48">
        <v>0</v>
      </c>
      <c r="AO165" s="49">
        <v>0</v>
      </c>
      <c r="AP165" s="49">
        <v>0</v>
      </c>
      <c r="AQ165" s="49">
        <v>0</v>
      </c>
      <c r="AR165" s="50">
        <f t="shared" si="62"/>
        <v>0</v>
      </c>
      <c r="AS165" s="41">
        <f t="shared" si="63"/>
        <v>0</v>
      </c>
      <c r="AT165" s="41">
        <f t="shared" si="64"/>
        <v>0</v>
      </c>
      <c r="AU165" s="41">
        <f t="shared" si="65"/>
        <v>0</v>
      </c>
      <c r="AV165" s="41">
        <f t="shared" si="66"/>
        <v>0</v>
      </c>
      <c r="AW165" s="47">
        <f t="shared" si="67"/>
        <v>0</v>
      </c>
      <c r="AX165" s="47">
        <f t="shared" si="68"/>
        <v>0</v>
      </c>
      <c r="AY165" s="41">
        <f t="shared" si="69"/>
        <v>0</v>
      </c>
      <c r="AZ165" s="51">
        <f t="shared" si="70"/>
        <v>0</v>
      </c>
    </row>
    <row r="166" spans="1:52" s="81" customFormat="1" ht="10.199999999999999" x14ac:dyDescent="0.3">
      <c r="A166" s="170"/>
      <c r="B166" s="79"/>
      <c r="C166" s="152"/>
      <c r="D166" s="48"/>
      <c r="E166" s="48"/>
      <c r="F166" s="79"/>
      <c r="G166" s="10">
        <v>0</v>
      </c>
      <c r="H166" s="108">
        <v>0</v>
      </c>
      <c r="I166" s="104">
        <f t="shared" si="60"/>
        <v>0</v>
      </c>
      <c r="J166" s="109">
        <f t="shared" si="61"/>
        <v>0</v>
      </c>
      <c r="K166" s="48"/>
      <c r="L166" s="110">
        <v>0</v>
      </c>
      <c r="M166" s="110">
        <v>0</v>
      </c>
      <c r="N166" s="111">
        <f t="shared" si="58"/>
        <v>0</v>
      </c>
      <c r="O166" s="145"/>
      <c r="P166" s="107">
        <f t="shared" si="59"/>
        <v>0</v>
      </c>
      <c r="Q166" s="10">
        <v>0</v>
      </c>
      <c r="R166" s="48">
        <v>0</v>
      </c>
      <c r="S166" s="48">
        <v>0</v>
      </c>
      <c r="T166" s="48">
        <v>0</v>
      </c>
      <c r="U166" s="48">
        <v>0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D166" s="48">
        <v>0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0</v>
      </c>
      <c r="AK166" s="48">
        <v>0</v>
      </c>
      <c r="AL166" s="48">
        <v>0</v>
      </c>
      <c r="AM166" s="48">
        <v>0</v>
      </c>
      <c r="AN166" s="48">
        <v>0</v>
      </c>
      <c r="AO166" s="49">
        <v>0</v>
      </c>
      <c r="AP166" s="49">
        <v>0</v>
      </c>
      <c r="AQ166" s="49">
        <v>0</v>
      </c>
      <c r="AR166" s="50">
        <f t="shared" si="62"/>
        <v>0</v>
      </c>
      <c r="AS166" s="41">
        <f t="shared" si="63"/>
        <v>0</v>
      </c>
      <c r="AT166" s="41">
        <f t="shared" si="64"/>
        <v>0</v>
      </c>
      <c r="AU166" s="41">
        <f t="shared" si="65"/>
        <v>0</v>
      </c>
      <c r="AV166" s="41">
        <f t="shared" si="66"/>
        <v>0</v>
      </c>
      <c r="AW166" s="47">
        <f t="shared" si="67"/>
        <v>0</v>
      </c>
      <c r="AX166" s="47">
        <f t="shared" si="68"/>
        <v>0</v>
      </c>
      <c r="AY166" s="41">
        <f t="shared" si="69"/>
        <v>0</v>
      </c>
      <c r="AZ166" s="51">
        <f t="shared" si="70"/>
        <v>0</v>
      </c>
    </row>
    <row r="167" spans="1:52" s="81" customFormat="1" ht="10.199999999999999" x14ac:dyDescent="0.3">
      <c r="A167" s="170"/>
      <c r="B167" s="79"/>
      <c r="C167" s="152"/>
      <c r="D167" s="48"/>
      <c r="E167" s="48"/>
      <c r="F167" s="79"/>
      <c r="G167" s="10">
        <v>0</v>
      </c>
      <c r="H167" s="108">
        <v>0</v>
      </c>
      <c r="I167" s="104">
        <f t="shared" si="60"/>
        <v>0</v>
      </c>
      <c r="J167" s="109">
        <f t="shared" si="61"/>
        <v>0</v>
      </c>
      <c r="K167" s="48"/>
      <c r="L167" s="110">
        <v>0</v>
      </c>
      <c r="M167" s="110">
        <v>0</v>
      </c>
      <c r="N167" s="111">
        <f t="shared" si="58"/>
        <v>0</v>
      </c>
      <c r="O167" s="145"/>
      <c r="P167" s="107">
        <f t="shared" si="59"/>
        <v>0</v>
      </c>
      <c r="Q167" s="10">
        <v>0</v>
      </c>
      <c r="R167" s="48">
        <v>0</v>
      </c>
      <c r="S167" s="48">
        <v>0</v>
      </c>
      <c r="T167" s="48">
        <v>0</v>
      </c>
      <c r="U167" s="48">
        <v>0</v>
      </c>
      <c r="V167" s="48">
        <v>0</v>
      </c>
      <c r="W167" s="48">
        <v>0</v>
      </c>
      <c r="X167" s="48">
        <v>0</v>
      </c>
      <c r="Y167" s="48">
        <v>0</v>
      </c>
      <c r="Z167" s="48">
        <v>0</v>
      </c>
      <c r="AA167" s="48">
        <v>0</v>
      </c>
      <c r="AB167" s="48">
        <v>0</v>
      </c>
      <c r="AC167" s="48">
        <v>0</v>
      </c>
      <c r="AD167" s="48">
        <v>0</v>
      </c>
      <c r="AE167" s="48">
        <v>0</v>
      </c>
      <c r="AF167" s="48">
        <v>0</v>
      </c>
      <c r="AG167" s="48">
        <v>0</v>
      </c>
      <c r="AH167" s="48">
        <v>0</v>
      </c>
      <c r="AI167" s="48">
        <v>0</v>
      </c>
      <c r="AJ167" s="48">
        <v>0</v>
      </c>
      <c r="AK167" s="48">
        <v>0</v>
      </c>
      <c r="AL167" s="48">
        <v>0</v>
      </c>
      <c r="AM167" s="48">
        <v>0</v>
      </c>
      <c r="AN167" s="48">
        <v>0</v>
      </c>
      <c r="AO167" s="49">
        <v>0</v>
      </c>
      <c r="AP167" s="49">
        <v>0</v>
      </c>
      <c r="AQ167" s="49">
        <v>0</v>
      </c>
      <c r="AR167" s="50">
        <f t="shared" si="62"/>
        <v>0</v>
      </c>
      <c r="AS167" s="41">
        <f t="shared" si="63"/>
        <v>0</v>
      </c>
      <c r="AT167" s="41">
        <f t="shared" si="64"/>
        <v>0</v>
      </c>
      <c r="AU167" s="41">
        <f t="shared" si="65"/>
        <v>0</v>
      </c>
      <c r="AV167" s="41">
        <f t="shared" si="66"/>
        <v>0</v>
      </c>
      <c r="AW167" s="47">
        <f t="shared" si="67"/>
        <v>0</v>
      </c>
      <c r="AX167" s="47">
        <f t="shared" si="68"/>
        <v>0</v>
      </c>
      <c r="AY167" s="41">
        <f t="shared" si="69"/>
        <v>0</v>
      </c>
      <c r="AZ167" s="51">
        <f t="shared" si="70"/>
        <v>0</v>
      </c>
    </row>
    <row r="168" spans="1:52" s="81" customFormat="1" ht="10.199999999999999" x14ac:dyDescent="0.3">
      <c r="A168" s="170"/>
      <c r="B168" s="79"/>
      <c r="C168" s="152"/>
      <c r="D168" s="48"/>
      <c r="E168" s="48"/>
      <c r="F168" s="79"/>
      <c r="G168" s="10">
        <v>0</v>
      </c>
      <c r="H168" s="108">
        <v>0</v>
      </c>
      <c r="I168" s="104">
        <f t="shared" si="60"/>
        <v>0</v>
      </c>
      <c r="J168" s="109">
        <f t="shared" si="61"/>
        <v>0</v>
      </c>
      <c r="K168" s="48"/>
      <c r="L168" s="110">
        <v>0</v>
      </c>
      <c r="M168" s="110">
        <v>0</v>
      </c>
      <c r="N168" s="111">
        <f t="shared" si="58"/>
        <v>0</v>
      </c>
      <c r="O168" s="145"/>
      <c r="P168" s="107">
        <f t="shared" si="59"/>
        <v>0</v>
      </c>
      <c r="Q168" s="10">
        <v>0</v>
      </c>
      <c r="R168" s="48">
        <v>0</v>
      </c>
      <c r="S168" s="48">
        <v>0</v>
      </c>
      <c r="T168" s="48">
        <v>0</v>
      </c>
      <c r="U168" s="48">
        <v>0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D168" s="48">
        <v>0</v>
      </c>
      <c r="AE168" s="48">
        <v>0</v>
      </c>
      <c r="AF168" s="48">
        <v>0</v>
      </c>
      <c r="AG168" s="48">
        <v>0</v>
      </c>
      <c r="AH168" s="48">
        <v>0</v>
      </c>
      <c r="AI168" s="48">
        <v>0</v>
      </c>
      <c r="AJ168" s="48">
        <v>0</v>
      </c>
      <c r="AK168" s="48">
        <v>0</v>
      </c>
      <c r="AL168" s="48">
        <v>0</v>
      </c>
      <c r="AM168" s="48">
        <v>0</v>
      </c>
      <c r="AN168" s="48">
        <v>0</v>
      </c>
      <c r="AO168" s="49">
        <v>0</v>
      </c>
      <c r="AP168" s="49">
        <v>0</v>
      </c>
      <c r="AQ168" s="49">
        <v>0</v>
      </c>
      <c r="AR168" s="50">
        <f t="shared" si="62"/>
        <v>0</v>
      </c>
      <c r="AS168" s="41">
        <f t="shared" si="63"/>
        <v>0</v>
      </c>
      <c r="AT168" s="41">
        <f t="shared" si="64"/>
        <v>0</v>
      </c>
      <c r="AU168" s="41">
        <f t="shared" si="65"/>
        <v>0</v>
      </c>
      <c r="AV168" s="41">
        <f t="shared" si="66"/>
        <v>0</v>
      </c>
      <c r="AW168" s="47">
        <f t="shared" si="67"/>
        <v>0</v>
      </c>
      <c r="AX168" s="47">
        <f t="shared" si="68"/>
        <v>0</v>
      </c>
      <c r="AY168" s="41">
        <f t="shared" si="69"/>
        <v>0</v>
      </c>
      <c r="AZ168" s="51">
        <f t="shared" si="70"/>
        <v>0</v>
      </c>
    </row>
    <row r="169" spans="1:52" s="81" customFormat="1" ht="10.199999999999999" x14ac:dyDescent="0.3">
      <c r="A169" s="170"/>
      <c r="B169" s="79"/>
      <c r="C169" s="152"/>
      <c r="D169" s="48"/>
      <c r="E169" s="48"/>
      <c r="F169" s="79"/>
      <c r="G169" s="10">
        <v>0</v>
      </c>
      <c r="H169" s="108">
        <v>0</v>
      </c>
      <c r="I169" s="104">
        <f t="shared" si="60"/>
        <v>0</v>
      </c>
      <c r="J169" s="109">
        <f t="shared" si="61"/>
        <v>0</v>
      </c>
      <c r="K169" s="48"/>
      <c r="L169" s="110">
        <v>0</v>
      </c>
      <c r="M169" s="110">
        <v>0</v>
      </c>
      <c r="N169" s="111">
        <f t="shared" si="58"/>
        <v>0</v>
      </c>
      <c r="O169" s="145"/>
      <c r="P169" s="107">
        <f t="shared" si="59"/>
        <v>0</v>
      </c>
      <c r="Q169" s="10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0</v>
      </c>
      <c r="W169" s="48">
        <v>0</v>
      </c>
      <c r="X169" s="48">
        <v>0</v>
      </c>
      <c r="Y169" s="48">
        <v>0</v>
      </c>
      <c r="Z169" s="48">
        <v>0</v>
      </c>
      <c r="AA169" s="48">
        <v>0</v>
      </c>
      <c r="AB169" s="48">
        <v>0</v>
      </c>
      <c r="AC169" s="48">
        <v>0</v>
      </c>
      <c r="AD169" s="48">
        <v>0</v>
      </c>
      <c r="AE169" s="48">
        <v>0</v>
      </c>
      <c r="AF169" s="48">
        <v>0</v>
      </c>
      <c r="AG169" s="48">
        <v>0</v>
      </c>
      <c r="AH169" s="48">
        <v>0</v>
      </c>
      <c r="AI169" s="48">
        <v>0</v>
      </c>
      <c r="AJ169" s="48">
        <v>0</v>
      </c>
      <c r="AK169" s="48">
        <v>0</v>
      </c>
      <c r="AL169" s="48">
        <v>0</v>
      </c>
      <c r="AM169" s="48">
        <v>0</v>
      </c>
      <c r="AN169" s="48">
        <v>0</v>
      </c>
      <c r="AO169" s="49">
        <v>0</v>
      </c>
      <c r="AP169" s="49">
        <v>0</v>
      </c>
      <c r="AQ169" s="49">
        <v>0</v>
      </c>
      <c r="AR169" s="50">
        <f t="shared" si="62"/>
        <v>0</v>
      </c>
      <c r="AS169" s="41">
        <f t="shared" si="63"/>
        <v>0</v>
      </c>
      <c r="AT169" s="41">
        <f t="shared" si="64"/>
        <v>0</v>
      </c>
      <c r="AU169" s="41">
        <f t="shared" si="65"/>
        <v>0</v>
      </c>
      <c r="AV169" s="41">
        <f t="shared" si="66"/>
        <v>0</v>
      </c>
      <c r="AW169" s="47">
        <f t="shared" si="67"/>
        <v>0</v>
      </c>
      <c r="AX169" s="47">
        <f t="shared" si="68"/>
        <v>0</v>
      </c>
      <c r="AY169" s="41">
        <f t="shared" si="69"/>
        <v>0</v>
      </c>
      <c r="AZ169" s="51">
        <f t="shared" si="70"/>
        <v>0</v>
      </c>
    </row>
    <row r="170" spans="1:52" s="81" customFormat="1" ht="10.199999999999999" x14ac:dyDescent="0.3">
      <c r="A170" s="170"/>
      <c r="B170" s="79"/>
      <c r="C170" s="152"/>
      <c r="D170" s="48"/>
      <c r="E170" s="48"/>
      <c r="F170" s="79"/>
      <c r="G170" s="10">
        <v>0</v>
      </c>
      <c r="H170" s="108">
        <v>0</v>
      </c>
      <c r="I170" s="104">
        <f t="shared" si="60"/>
        <v>0</v>
      </c>
      <c r="J170" s="109">
        <f t="shared" si="61"/>
        <v>0</v>
      </c>
      <c r="K170" s="48"/>
      <c r="L170" s="110">
        <v>0</v>
      </c>
      <c r="M170" s="110">
        <v>0</v>
      </c>
      <c r="N170" s="111">
        <f t="shared" si="58"/>
        <v>0</v>
      </c>
      <c r="O170" s="145"/>
      <c r="P170" s="107">
        <f t="shared" si="59"/>
        <v>0</v>
      </c>
      <c r="Q170" s="10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0</v>
      </c>
      <c r="W170" s="48">
        <v>0</v>
      </c>
      <c r="X170" s="48">
        <v>0</v>
      </c>
      <c r="Y170" s="48">
        <v>0</v>
      </c>
      <c r="Z170" s="48">
        <v>0</v>
      </c>
      <c r="AA170" s="48">
        <v>0</v>
      </c>
      <c r="AB170" s="48">
        <v>0</v>
      </c>
      <c r="AC170" s="48">
        <v>0</v>
      </c>
      <c r="AD170" s="48">
        <v>0</v>
      </c>
      <c r="AE170" s="48">
        <v>0</v>
      </c>
      <c r="AF170" s="48">
        <v>0</v>
      </c>
      <c r="AG170" s="48">
        <v>0</v>
      </c>
      <c r="AH170" s="48">
        <v>0</v>
      </c>
      <c r="AI170" s="48">
        <v>0</v>
      </c>
      <c r="AJ170" s="48">
        <v>0</v>
      </c>
      <c r="AK170" s="48">
        <v>0</v>
      </c>
      <c r="AL170" s="48">
        <v>0</v>
      </c>
      <c r="AM170" s="48">
        <v>0</v>
      </c>
      <c r="AN170" s="48">
        <v>0</v>
      </c>
      <c r="AO170" s="49">
        <v>0</v>
      </c>
      <c r="AP170" s="49">
        <v>0</v>
      </c>
      <c r="AQ170" s="49">
        <v>0</v>
      </c>
      <c r="AR170" s="50">
        <f t="shared" si="62"/>
        <v>0</v>
      </c>
      <c r="AS170" s="41">
        <f t="shared" si="63"/>
        <v>0</v>
      </c>
      <c r="AT170" s="41">
        <f t="shared" si="64"/>
        <v>0</v>
      </c>
      <c r="AU170" s="41">
        <f t="shared" si="65"/>
        <v>0</v>
      </c>
      <c r="AV170" s="41">
        <f t="shared" si="66"/>
        <v>0</v>
      </c>
      <c r="AW170" s="47">
        <f t="shared" si="67"/>
        <v>0</v>
      </c>
      <c r="AX170" s="47">
        <f t="shared" si="68"/>
        <v>0</v>
      </c>
      <c r="AY170" s="41">
        <f t="shared" si="69"/>
        <v>0</v>
      </c>
      <c r="AZ170" s="51">
        <f t="shared" si="70"/>
        <v>0</v>
      </c>
    </row>
    <row r="171" spans="1:52" s="81" customFormat="1" ht="10.199999999999999" x14ac:dyDescent="0.3">
      <c r="A171" s="170"/>
      <c r="B171" s="79"/>
      <c r="C171" s="152"/>
      <c r="D171" s="48"/>
      <c r="E171" s="48"/>
      <c r="F171" s="79"/>
      <c r="G171" s="10">
        <v>0</v>
      </c>
      <c r="H171" s="108">
        <v>0</v>
      </c>
      <c r="I171" s="104">
        <f t="shared" si="60"/>
        <v>0</v>
      </c>
      <c r="J171" s="109">
        <f t="shared" si="61"/>
        <v>0</v>
      </c>
      <c r="K171" s="48"/>
      <c r="L171" s="110">
        <v>0</v>
      </c>
      <c r="M171" s="110">
        <v>0</v>
      </c>
      <c r="N171" s="111">
        <f t="shared" si="58"/>
        <v>0</v>
      </c>
      <c r="O171" s="145"/>
      <c r="P171" s="107">
        <f t="shared" si="59"/>
        <v>0</v>
      </c>
      <c r="Q171" s="10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  <c r="AD171" s="48">
        <v>0</v>
      </c>
      <c r="AE171" s="48">
        <v>0</v>
      </c>
      <c r="AF171" s="48">
        <v>0</v>
      </c>
      <c r="AG171" s="48">
        <v>0</v>
      </c>
      <c r="AH171" s="48">
        <v>0</v>
      </c>
      <c r="AI171" s="48">
        <v>0</v>
      </c>
      <c r="AJ171" s="48">
        <v>0</v>
      </c>
      <c r="AK171" s="48">
        <v>0</v>
      </c>
      <c r="AL171" s="48">
        <v>0</v>
      </c>
      <c r="AM171" s="48">
        <v>0</v>
      </c>
      <c r="AN171" s="48">
        <v>0</v>
      </c>
      <c r="AO171" s="49">
        <v>0</v>
      </c>
      <c r="AP171" s="49">
        <v>0</v>
      </c>
      <c r="AQ171" s="49">
        <v>0</v>
      </c>
      <c r="AR171" s="50">
        <f t="shared" si="62"/>
        <v>0</v>
      </c>
      <c r="AS171" s="41">
        <f t="shared" si="63"/>
        <v>0</v>
      </c>
      <c r="AT171" s="41">
        <f t="shared" si="64"/>
        <v>0</v>
      </c>
      <c r="AU171" s="41">
        <f t="shared" si="65"/>
        <v>0</v>
      </c>
      <c r="AV171" s="41">
        <f t="shared" si="66"/>
        <v>0</v>
      </c>
      <c r="AW171" s="47">
        <f t="shared" si="67"/>
        <v>0</v>
      </c>
      <c r="AX171" s="47">
        <f t="shared" si="68"/>
        <v>0</v>
      </c>
      <c r="AY171" s="41">
        <f t="shared" si="69"/>
        <v>0</v>
      </c>
      <c r="AZ171" s="51">
        <f t="shared" si="70"/>
        <v>0</v>
      </c>
    </row>
    <row r="172" spans="1:52" s="81" customFormat="1" ht="10.199999999999999" x14ac:dyDescent="0.3">
      <c r="A172" s="170"/>
      <c r="B172" s="79"/>
      <c r="C172" s="152"/>
      <c r="D172" s="48"/>
      <c r="E172" s="48"/>
      <c r="F172" s="79"/>
      <c r="G172" s="10">
        <v>0</v>
      </c>
      <c r="H172" s="108">
        <v>0</v>
      </c>
      <c r="I172" s="104">
        <f t="shared" si="60"/>
        <v>0</v>
      </c>
      <c r="J172" s="109">
        <f t="shared" si="61"/>
        <v>0</v>
      </c>
      <c r="K172" s="48"/>
      <c r="L172" s="110">
        <v>0</v>
      </c>
      <c r="M172" s="110">
        <v>0</v>
      </c>
      <c r="N172" s="111">
        <f t="shared" si="58"/>
        <v>0</v>
      </c>
      <c r="O172" s="145"/>
      <c r="P172" s="107">
        <f t="shared" si="59"/>
        <v>0</v>
      </c>
      <c r="Q172" s="10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0</v>
      </c>
      <c r="W172" s="48">
        <v>0</v>
      </c>
      <c r="X172" s="48">
        <v>0</v>
      </c>
      <c r="Y172" s="48">
        <v>0</v>
      </c>
      <c r="Z172" s="48">
        <v>0</v>
      </c>
      <c r="AA172" s="48">
        <v>0</v>
      </c>
      <c r="AB172" s="48">
        <v>0</v>
      </c>
      <c r="AC172" s="48">
        <v>0</v>
      </c>
      <c r="AD172" s="48">
        <v>0</v>
      </c>
      <c r="AE172" s="48">
        <v>0</v>
      </c>
      <c r="AF172" s="48">
        <v>0</v>
      </c>
      <c r="AG172" s="48">
        <v>0</v>
      </c>
      <c r="AH172" s="48">
        <v>0</v>
      </c>
      <c r="AI172" s="48">
        <v>0</v>
      </c>
      <c r="AJ172" s="48">
        <v>0</v>
      </c>
      <c r="AK172" s="48">
        <v>0</v>
      </c>
      <c r="AL172" s="48">
        <v>0</v>
      </c>
      <c r="AM172" s="48">
        <v>0</v>
      </c>
      <c r="AN172" s="48">
        <v>0</v>
      </c>
      <c r="AO172" s="49">
        <v>0</v>
      </c>
      <c r="AP172" s="49">
        <v>0</v>
      </c>
      <c r="AQ172" s="49">
        <v>0</v>
      </c>
      <c r="AR172" s="50">
        <f t="shared" si="62"/>
        <v>0</v>
      </c>
      <c r="AS172" s="41">
        <f t="shared" si="63"/>
        <v>0</v>
      </c>
      <c r="AT172" s="41">
        <f t="shared" si="64"/>
        <v>0</v>
      </c>
      <c r="AU172" s="41">
        <f t="shared" si="65"/>
        <v>0</v>
      </c>
      <c r="AV172" s="41">
        <f t="shared" si="66"/>
        <v>0</v>
      </c>
      <c r="AW172" s="47">
        <f t="shared" si="67"/>
        <v>0</v>
      </c>
      <c r="AX172" s="47">
        <f t="shared" si="68"/>
        <v>0</v>
      </c>
      <c r="AY172" s="41">
        <f t="shared" si="69"/>
        <v>0</v>
      </c>
      <c r="AZ172" s="51">
        <f t="shared" si="70"/>
        <v>0</v>
      </c>
    </row>
    <row r="173" spans="1:52" s="81" customFormat="1" ht="10.199999999999999" x14ac:dyDescent="0.3">
      <c r="A173" s="170"/>
      <c r="B173" s="79"/>
      <c r="C173" s="152"/>
      <c r="D173" s="48"/>
      <c r="E173" s="48"/>
      <c r="F173" s="79"/>
      <c r="G173" s="10">
        <v>0</v>
      </c>
      <c r="H173" s="108">
        <v>0</v>
      </c>
      <c r="I173" s="104">
        <f t="shared" si="60"/>
        <v>0</v>
      </c>
      <c r="J173" s="109">
        <f t="shared" si="61"/>
        <v>0</v>
      </c>
      <c r="K173" s="48"/>
      <c r="L173" s="110">
        <v>0</v>
      </c>
      <c r="M173" s="110">
        <v>0</v>
      </c>
      <c r="N173" s="111">
        <f t="shared" si="58"/>
        <v>0</v>
      </c>
      <c r="O173" s="145"/>
      <c r="P173" s="107">
        <f t="shared" si="59"/>
        <v>0</v>
      </c>
      <c r="Q173" s="10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  <c r="AD173" s="48">
        <v>0</v>
      </c>
      <c r="AE173" s="48">
        <v>0</v>
      </c>
      <c r="AF173" s="48">
        <v>0</v>
      </c>
      <c r="AG173" s="48">
        <v>0</v>
      </c>
      <c r="AH173" s="48">
        <v>0</v>
      </c>
      <c r="AI173" s="48">
        <v>0</v>
      </c>
      <c r="AJ173" s="48">
        <v>0</v>
      </c>
      <c r="AK173" s="48">
        <v>0</v>
      </c>
      <c r="AL173" s="48">
        <v>0</v>
      </c>
      <c r="AM173" s="48">
        <v>0</v>
      </c>
      <c r="AN173" s="48">
        <v>0</v>
      </c>
      <c r="AO173" s="49">
        <v>0</v>
      </c>
      <c r="AP173" s="49">
        <v>0</v>
      </c>
      <c r="AQ173" s="49">
        <v>0</v>
      </c>
      <c r="AR173" s="50">
        <f t="shared" si="62"/>
        <v>0</v>
      </c>
      <c r="AS173" s="41">
        <f t="shared" si="63"/>
        <v>0</v>
      </c>
      <c r="AT173" s="41">
        <f t="shared" si="64"/>
        <v>0</v>
      </c>
      <c r="AU173" s="41">
        <f t="shared" si="65"/>
        <v>0</v>
      </c>
      <c r="AV173" s="41">
        <f t="shared" si="66"/>
        <v>0</v>
      </c>
      <c r="AW173" s="47">
        <f t="shared" si="67"/>
        <v>0</v>
      </c>
      <c r="AX173" s="47">
        <f t="shared" si="68"/>
        <v>0</v>
      </c>
      <c r="AY173" s="41">
        <f t="shared" si="69"/>
        <v>0</v>
      </c>
      <c r="AZ173" s="51">
        <f t="shared" si="70"/>
        <v>0</v>
      </c>
    </row>
    <row r="174" spans="1:52" s="81" customFormat="1" ht="10.199999999999999" x14ac:dyDescent="0.3">
      <c r="A174" s="170"/>
      <c r="B174" s="79"/>
      <c r="C174" s="152"/>
      <c r="D174" s="48"/>
      <c r="E174" s="48"/>
      <c r="F174" s="79"/>
      <c r="G174" s="10">
        <v>0</v>
      </c>
      <c r="H174" s="108">
        <v>0</v>
      </c>
      <c r="I174" s="104">
        <f t="shared" si="60"/>
        <v>0</v>
      </c>
      <c r="J174" s="109">
        <f t="shared" si="61"/>
        <v>0</v>
      </c>
      <c r="K174" s="48"/>
      <c r="L174" s="110">
        <v>0</v>
      </c>
      <c r="M174" s="110">
        <v>0</v>
      </c>
      <c r="N174" s="111">
        <f t="shared" si="58"/>
        <v>0</v>
      </c>
      <c r="O174" s="145"/>
      <c r="P174" s="107">
        <f t="shared" si="59"/>
        <v>0</v>
      </c>
      <c r="Q174" s="10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0</v>
      </c>
      <c r="W174" s="48">
        <v>0</v>
      </c>
      <c r="X174" s="48">
        <v>0</v>
      </c>
      <c r="Y174" s="48">
        <v>0</v>
      </c>
      <c r="Z174" s="48">
        <v>0</v>
      </c>
      <c r="AA174" s="48">
        <v>0</v>
      </c>
      <c r="AB174" s="48">
        <v>0</v>
      </c>
      <c r="AC174" s="48">
        <v>0</v>
      </c>
      <c r="AD174" s="48">
        <v>0</v>
      </c>
      <c r="AE174" s="48">
        <v>0</v>
      </c>
      <c r="AF174" s="48">
        <v>0</v>
      </c>
      <c r="AG174" s="48">
        <v>0</v>
      </c>
      <c r="AH174" s="48">
        <v>0</v>
      </c>
      <c r="AI174" s="48">
        <v>0</v>
      </c>
      <c r="AJ174" s="48">
        <v>0</v>
      </c>
      <c r="AK174" s="48">
        <v>0</v>
      </c>
      <c r="AL174" s="48">
        <v>0</v>
      </c>
      <c r="AM174" s="48">
        <v>0</v>
      </c>
      <c r="AN174" s="48">
        <v>0</v>
      </c>
      <c r="AO174" s="49">
        <v>0</v>
      </c>
      <c r="AP174" s="49">
        <v>0</v>
      </c>
      <c r="AQ174" s="49">
        <v>0</v>
      </c>
      <c r="AR174" s="50">
        <f t="shared" si="62"/>
        <v>0</v>
      </c>
      <c r="AS174" s="41">
        <f t="shared" si="63"/>
        <v>0</v>
      </c>
      <c r="AT174" s="41">
        <f t="shared" si="64"/>
        <v>0</v>
      </c>
      <c r="AU174" s="41">
        <f t="shared" si="65"/>
        <v>0</v>
      </c>
      <c r="AV174" s="41">
        <f t="shared" si="66"/>
        <v>0</v>
      </c>
      <c r="AW174" s="47">
        <f t="shared" si="67"/>
        <v>0</v>
      </c>
      <c r="AX174" s="47">
        <f t="shared" si="68"/>
        <v>0</v>
      </c>
      <c r="AY174" s="41">
        <f t="shared" si="69"/>
        <v>0</v>
      </c>
      <c r="AZ174" s="51">
        <f t="shared" si="70"/>
        <v>0</v>
      </c>
    </row>
    <row r="175" spans="1:52" s="81" customFormat="1" ht="10.199999999999999" x14ac:dyDescent="0.3">
      <c r="A175" s="170"/>
      <c r="B175" s="79"/>
      <c r="C175" s="152"/>
      <c r="D175" s="48"/>
      <c r="E175" s="48"/>
      <c r="F175" s="79"/>
      <c r="G175" s="10">
        <v>0</v>
      </c>
      <c r="H175" s="108">
        <v>0</v>
      </c>
      <c r="I175" s="104">
        <f t="shared" si="60"/>
        <v>0</v>
      </c>
      <c r="J175" s="109">
        <f t="shared" si="61"/>
        <v>0</v>
      </c>
      <c r="K175" s="48"/>
      <c r="L175" s="110">
        <v>0</v>
      </c>
      <c r="M175" s="110">
        <v>0</v>
      </c>
      <c r="N175" s="111">
        <f t="shared" si="58"/>
        <v>0</v>
      </c>
      <c r="O175" s="145"/>
      <c r="P175" s="107">
        <f t="shared" si="59"/>
        <v>0</v>
      </c>
      <c r="Q175" s="10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  <c r="AA175" s="48">
        <v>0</v>
      </c>
      <c r="AB175" s="48">
        <v>0</v>
      </c>
      <c r="AC175" s="48">
        <v>0</v>
      </c>
      <c r="AD175" s="48">
        <v>0</v>
      </c>
      <c r="AE175" s="48">
        <v>0</v>
      </c>
      <c r="AF175" s="48">
        <v>0</v>
      </c>
      <c r="AG175" s="48">
        <v>0</v>
      </c>
      <c r="AH175" s="48">
        <v>0</v>
      </c>
      <c r="AI175" s="48">
        <v>0</v>
      </c>
      <c r="AJ175" s="48">
        <v>0</v>
      </c>
      <c r="AK175" s="48">
        <v>0</v>
      </c>
      <c r="AL175" s="48">
        <v>0</v>
      </c>
      <c r="AM175" s="48">
        <v>0</v>
      </c>
      <c r="AN175" s="48">
        <v>0</v>
      </c>
      <c r="AO175" s="49">
        <v>0</v>
      </c>
      <c r="AP175" s="49">
        <v>0</v>
      </c>
      <c r="AQ175" s="49">
        <v>0</v>
      </c>
      <c r="AR175" s="50">
        <f t="shared" si="62"/>
        <v>0</v>
      </c>
      <c r="AS175" s="41">
        <f t="shared" si="63"/>
        <v>0</v>
      </c>
      <c r="AT175" s="41">
        <f t="shared" si="64"/>
        <v>0</v>
      </c>
      <c r="AU175" s="41">
        <f t="shared" si="65"/>
        <v>0</v>
      </c>
      <c r="AV175" s="41">
        <f t="shared" si="66"/>
        <v>0</v>
      </c>
      <c r="AW175" s="47">
        <f t="shared" si="67"/>
        <v>0</v>
      </c>
      <c r="AX175" s="47">
        <f t="shared" si="68"/>
        <v>0</v>
      </c>
      <c r="AY175" s="41">
        <f t="shared" si="69"/>
        <v>0</v>
      </c>
      <c r="AZ175" s="51">
        <f t="shared" si="70"/>
        <v>0</v>
      </c>
    </row>
    <row r="176" spans="1:52" s="81" customFormat="1" ht="10.199999999999999" x14ac:dyDescent="0.3">
      <c r="A176" s="170"/>
      <c r="B176" s="79"/>
      <c r="C176" s="152"/>
      <c r="D176" s="48"/>
      <c r="E176" s="48"/>
      <c r="F176" s="79"/>
      <c r="G176" s="10">
        <v>0</v>
      </c>
      <c r="H176" s="108">
        <v>0</v>
      </c>
      <c r="I176" s="104">
        <f t="shared" si="60"/>
        <v>0</v>
      </c>
      <c r="J176" s="109">
        <f t="shared" si="61"/>
        <v>0</v>
      </c>
      <c r="K176" s="48"/>
      <c r="L176" s="110">
        <v>0</v>
      </c>
      <c r="M176" s="110">
        <v>0</v>
      </c>
      <c r="N176" s="111">
        <f t="shared" si="58"/>
        <v>0</v>
      </c>
      <c r="O176" s="145"/>
      <c r="P176" s="107">
        <f t="shared" si="59"/>
        <v>0</v>
      </c>
      <c r="Q176" s="10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0</v>
      </c>
      <c r="W176" s="48">
        <v>0</v>
      </c>
      <c r="X176" s="48">
        <v>0</v>
      </c>
      <c r="Y176" s="48">
        <v>0</v>
      </c>
      <c r="Z176" s="48">
        <v>0</v>
      </c>
      <c r="AA176" s="48">
        <v>0</v>
      </c>
      <c r="AB176" s="48">
        <v>0</v>
      </c>
      <c r="AC176" s="48">
        <v>0</v>
      </c>
      <c r="AD176" s="48">
        <v>0</v>
      </c>
      <c r="AE176" s="48">
        <v>0</v>
      </c>
      <c r="AF176" s="48">
        <v>0</v>
      </c>
      <c r="AG176" s="48">
        <v>0</v>
      </c>
      <c r="AH176" s="48">
        <v>0</v>
      </c>
      <c r="AI176" s="48">
        <v>0</v>
      </c>
      <c r="AJ176" s="48">
        <v>0</v>
      </c>
      <c r="AK176" s="48">
        <v>0</v>
      </c>
      <c r="AL176" s="48">
        <v>0</v>
      </c>
      <c r="AM176" s="48">
        <v>0</v>
      </c>
      <c r="AN176" s="48">
        <v>0</v>
      </c>
      <c r="AO176" s="49">
        <v>0</v>
      </c>
      <c r="AP176" s="49">
        <v>0</v>
      </c>
      <c r="AQ176" s="49">
        <v>0</v>
      </c>
      <c r="AR176" s="50">
        <f t="shared" si="62"/>
        <v>0</v>
      </c>
      <c r="AS176" s="41">
        <f t="shared" si="63"/>
        <v>0</v>
      </c>
      <c r="AT176" s="41">
        <f t="shared" si="64"/>
        <v>0</v>
      </c>
      <c r="AU176" s="41">
        <f t="shared" si="65"/>
        <v>0</v>
      </c>
      <c r="AV176" s="41">
        <f t="shared" si="66"/>
        <v>0</v>
      </c>
      <c r="AW176" s="47">
        <f t="shared" si="67"/>
        <v>0</v>
      </c>
      <c r="AX176" s="47">
        <f t="shared" si="68"/>
        <v>0</v>
      </c>
      <c r="AY176" s="41">
        <f t="shared" si="69"/>
        <v>0</v>
      </c>
      <c r="AZ176" s="51">
        <f t="shared" si="70"/>
        <v>0</v>
      </c>
    </row>
    <row r="177" spans="1:52" s="81" customFormat="1" ht="10.199999999999999" x14ac:dyDescent="0.3">
      <c r="A177" s="170"/>
      <c r="B177" s="79"/>
      <c r="C177" s="152"/>
      <c r="D177" s="48"/>
      <c r="E177" s="48"/>
      <c r="F177" s="79"/>
      <c r="G177" s="10">
        <v>0</v>
      </c>
      <c r="H177" s="108">
        <v>0</v>
      </c>
      <c r="I177" s="104">
        <f t="shared" si="60"/>
        <v>0</v>
      </c>
      <c r="J177" s="109">
        <f t="shared" si="61"/>
        <v>0</v>
      </c>
      <c r="K177" s="48"/>
      <c r="L177" s="110">
        <v>0</v>
      </c>
      <c r="M177" s="110">
        <v>0</v>
      </c>
      <c r="N177" s="111">
        <f t="shared" si="58"/>
        <v>0</v>
      </c>
      <c r="O177" s="145"/>
      <c r="P177" s="107">
        <f t="shared" si="59"/>
        <v>0</v>
      </c>
      <c r="Q177" s="10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0</v>
      </c>
      <c r="W177" s="48">
        <v>0</v>
      </c>
      <c r="X177" s="48">
        <v>0</v>
      </c>
      <c r="Y177" s="48">
        <v>0</v>
      </c>
      <c r="Z177" s="48">
        <v>0</v>
      </c>
      <c r="AA177" s="48">
        <v>0</v>
      </c>
      <c r="AB177" s="48">
        <v>0</v>
      </c>
      <c r="AC177" s="48">
        <v>0</v>
      </c>
      <c r="AD177" s="48">
        <v>0</v>
      </c>
      <c r="AE177" s="48">
        <v>0</v>
      </c>
      <c r="AF177" s="48">
        <v>0</v>
      </c>
      <c r="AG177" s="48">
        <v>0</v>
      </c>
      <c r="AH177" s="48">
        <v>0</v>
      </c>
      <c r="AI177" s="48">
        <v>0</v>
      </c>
      <c r="AJ177" s="48">
        <v>0</v>
      </c>
      <c r="AK177" s="48">
        <v>0</v>
      </c>
      <c r="AL177" s="48">
        <v>0</v>
      </c>
      <c r="AM177" s="48">
        <v>0</v>
      </c>
      <c r="AN177" s="48">
        <v>0</v>
      </c>
      <c r="AO177" s="49">
        <v>0</v>
      </c>
      <c r="AP177" s="49">
        <v>0</v>
      </c>
      <c r="AQ177" s="49">
        <v>0</v>
      </c>
      <c r="AR177" s="50">
        <f t="shared" si="62"/>
        <v>0</v>
      </c>
      <c r="AS177" s="41">
        <f t="shared" si="63"/>
        <v>0</v>
      </c>
      <c r="AT177" s="41">
        <f t="shared" si="64"/>
        <v>0</v>
      </c>
      <c r="AU177" s="41">
        <f t="shared" si="65"/>
        <v>0</v>
      </c>
      <c r="AV177" s="41">
        <f t="shared" si="66"/>
        <v>0</v>
      </c>
      <c r="AW177" s="47">
        <f t="shared" si="67"/>
        <v>0</v>
      </c>
      <c r="AX177" s="47">
        <f t="shared" si="68"/>
        <v>0</v>
      </c>
      <c r="AY177" s="41">
        <f t="shared" si="69"/>
        <v>0</v>
      </c>
      <c r="AZ177" s="51">
        <f t="shared" si="70"/>
        <v>0</v>
      </c>
    </row>
    <row r="178" spans="1:52" s="81" customFormat="1" ht="10.199999999999999" x14ac:dyDescent="0.3">
      <c r="A178" s="170"/>
      <c r="B178" s="79"/>
      <c r="C178" s="152"/>
      <c r="D178" s="48"/>
      <c r="E178" s="48"/>
      <c r="F178" s="79"/>
      <c r="G178" s="10">
        <v>0</v>
      </c>
      <c r="H178" s="108">
        <v>0</v>
      </c>
      <c r="I178" s="104">
        <f t="shared" si="60"/>
        <v>0</v>
      </c>
      <c r="J178" s="109">
        <f t="shared" si="61"/>
        <v>0</v>
      </c>
      <c r="K178" s="48"/>
      <c r="L178" s="110">
        <v>0</v>
      </c>
      <c r="M178" s="110">
        <v>0</v>
      </c>
      <c r="N178" s="111">
        <f t="shared" si="58"/>
        <v>0</v>
      </c>
      <c r="O178" s="145"/>
      <c r="P178" s="107">
        <f t="shared" si="59"/>
        <v>0</v>
      </c>
      <c r="Q178" s="10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0</v>
      </c>
      <c r="W178" s="48">
        <v>0</v>
      </c>
      <c r="X178" s="48">
        <v>0</v>
      </c>
      <c r="Y178" s="48">
        <v>0</v>
      </c>
      <c r="Z178" s="48">
        <v>0</v>
      </c>
      <c r="AA178" s="48">
        <v>0</v>
      </c>
      <c r="AB178" s="48">
        <v>0</v>
      </c>
      <c r="AC178" s="48">
        <v>0</v>
      </c>
      <c r="AD178" s="48">
        <v>0</v>
      </c>
      <c r="AE178" s="48">
        <v>0</v>
      </c>
      <c r="AF178" s="48">
        <v>0</v>
      </c>
      <c r="AG178" s="48">
        <v>0</v>
      </c>
      <c r="AH178" s="48">
        <v>0</v>
      </c>
      <c r="AI178" s="48">
        <v>0</v>
      </c>
      <c r="AJ178" s="48">
        <v>0</v>
      </c>
      <c r="AK178" s="48">
        <v>0</v>
      </c>
      <c r="AL178" s="48">
        <v>0</v>
      </c>
      <c r="AM178" s="48">
        <v>0</v>
      </c>
      <c r="AN178" s="48">
        <v>0</v>
      </c>
      <c r="AO178" s="49">
        <v>0</v>
      </c>
      <c r="AP178" s="49">
        <v>0</v>
      </c>
      <c r="AQ178" s="49">
        <v>0</v>
      </c>
      <c r="AR178" s="50">
        <f t="shared" si="62"/>
        <v>0</v>
      </c>
      <c r="AS178" s="41">
        <f t="shared" si="63"/>
        <v>0</v>
      </c>
      <c r="AT178" s="41">
        <f t="shared" si="64"/>
        <v>0</v>
      </c>
      <c r="AU178" s="41">
        <f t="shared" si="65"/>
        <v>0</v>
      </c>
      <c r="AV178" s="41">
        <f t="shared" si="66"/>
        <v>0</v>
      </c>
      <c r="AW178" s="47">
        <f t="shared" si="67"/>
        <v>0</v>
      </c>
      <c r="AX178" s="47">
        <f t="shared" si="68"/>
        <v>0</v>
      </c>
      <c r="AY178" s="41">
        <f t="shared" si="69"/>
        <v>0</v>
      </c>
      <c r="AZ178" s="51">
        <f t="shared" si="70"/>
        <v>0</v>
      </c>
    </row>
    <row r="179" spans="1:52" s="81" customFormat="1" ht="10.199999999999999" x14ac:dyDescent="0.3">
      <c r="A179" s="170"/>
      <c r="B179" s="79"/>
      <c r="C179" s="152"/>
      <c r="D179" s="48"/>
      <c r="E179" s="48"/>
      <c r="F179" s="79"/>
      <c r="G179" s="10">
        <v>0</v>
      </c>
      <c r="H179" s="108">
        <v>0</v>
      </c>
      <c r="I179" s="104">
        <f t="shared" si="60"/>
        <v>0</v>
      </c>
      <c r="J179" s="109">
        <f t="shared" si="61"/>
        <v>0</v>
      </c>
      <c r="K179" s="48"/>
      <c r="L179" s="110">
        <v>0</v>
      </c>
      <c r="M179" s="110">
        <v>0</v>
      </c>
      <c r="N179" s="111">
        <f t="shared" si="58"/>
        <v>0</v>
      </c>
      <c r="O179" s="145"/>
      <c r="P179" s="107">
        <f t="shared" si="59"/>
        <v>0</v>
      </c>
      <c r="Q179" s="10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0</v>
      </c>
      <c r="W179" s="48">
        <v>0</v>
      </c>
      <c r="X179" s="48">
        <v>0</v>
      </c>
      <c r="Y179" s="48">
        <v>0</v>
      </c>
      <c r="Z179" s="48">
        <v>0</v>
      </c>
      <c r="AA179" s="48">
        <v>0</v>
      </c>
      <c r="AB179" s="48">
        <v>0</v>
      </c>
      <c r="AC179" s="48">
        <v>0</v>
      </c>
      <c r="AD179" s="48">
        <v>0</v>
      </c>
      <c r="AE179" s="48">
        <v>0</v>
      </c>
      <c r="AF179" s="48">
        <v>0</v>
      </c>
      <c r="AG179" s="48">
        <v>0</v>
      </c>
      <c r="AH179" s="48">
        <v>0</v>
      </c>
      <c r="AI179" s="48">
        <v>0</v>
      </c>
      <c r="AJ179" s="48">
        <v>0</v>
      </c>
      <c r="AK179" s="48">
        <v>0</v>
      </c>
      <c r="AL179" s="48">
        <v>0</v>
      </c>
      <c r="AM179" s="48">
        <v>0</v>
      </c>
      <c r="AN179" s="48">
        <v>0</v>
      </c>
      <c r="AO179" s="49">
        <v>0</v>
      </c>
      <c r="AP179" s="49">
        <v>0</v>
      </c>
      <c r="AQ179" s="49">
        <v>0</v>
      </c>
      <c r="AR179" s="50">
        <f t="shared" si="62"/>
        <v>0</v>
      </c>
      <c r="AS179" s="41">
        <f t="shared" si="63"/>
        <v>0</v>
      </c>
      <c r="AT179" s="41">
        <f t="shared" si="64"/>
        <v>0</v>
      </c>
      <c r="AU179" s="41">
        <f t="shared" si="65"/>
        <v>0</v>
      </c>
      <c r="AV179" s="41">
        <f t="shared" si="66"/>
        <v>0</v>
      </c>
      <c r="AW179" s="47">
        <f t="shared" si="67"/>
        <v>0</v>
      </c>
      <c r="AX179" s="47">
        <f t="shared" si="68"/>
        <v>0</v>
      </c>
      <c r="AY179" s="41">
        <f t="shared" si="69"/>
        <v>0</v>
      </c>
      <c r="AZ179" s="51">
        <f t="shared" si="70"/>
        <v>0</v>
      </c>
    </row>
    <row r="180" spans="1:52" s="81" customFormat="1" ht="10.199999999999999" x14ac:dyDescent="0.3">
      <c r="A180" s="170"/>
      <c r="B180" s="79"/>
      <c r="C180" s="152"/>
      <c r="D180" s="48"/>
      <c r="E180" s="48"/>
      <c r="F180" s="79"/>
      <c r="G180" s="10">
        <v>0</v>
      </c>
      <c r="H180" s="108">
        <v>0</v>
      </c>
      <c r="I180" s="104">
        <f t="shared" si="60"/>
        <v>0</v>
      </c>
      <c r="J180" s="109">
        <f t="shared" si="61"/>
        <v>0</v>
      </c>
      <c r="K180" s="48"/>
      <c r="L180" s="110">
        <v>0</v>
      </c>
      <c r="M180" s="110">
        <v>0</v>
      </c>
      <c r="N180" s="111">
        <f t="shared" si="58"/>
        <v>0</v>
      </c>
      <c r="O180" s="145"/>
      <c r="P180" s="107">
        <f t="shared" si="59"/>
        <v>0</v>
      </c>
      <c r="Q180" s="10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  <c r="AA180" s="48">
        <v>0</v>
      </c>
      <c r="AB180" s="48">
        <v>0</v>
      </c>
      <c r="AC180" s="48">
        <v>0</v>
      </c>
      <c r="AD180" s="48">
        <v>0</v>
      </c>
      <c r="AE180" s="48">
        <v>0</v>
      </c>
      <c r="AF180" s="48">
        <v>0</v>
      </c>
      <c r="AG180" s="48">
        <v>0</v>
      </c>
      <c r="AH180" s="48">
        <v>0</v>
      </c>
      <c r="AI180" s="48">
        <v>0</v>
      </c>
      <c r="AJ180" s="48">
        <v>0</v>
      </c>
      <c r="AK180" s="48">
        <v>0</v>
      </c>
      <c r="AL180" s="48">
        <v>0</v>
      </c>
      <c r="AM180" s="48">
        <v>0</v>
      </c>
      <c r="AN180" s="48">
        <v>0</v>
      </c>
      <c r="AO180" s="49">
        <v>0</v>
      </c>
      <c r="AP180" s="49">
        <v>0</v>
      </c>
      <c r="AQ180" s="49">
        <v>0</v>
      </c>
      <c r="AR180" s="50">
        <f t="shared" si="62"/>
        <v>0</v>
      </c>
      <c r="AS180" s="41">
        <f t="shared" si="63"/>
        <v>0</v>
      </c>
      <c r="AT180" s="41">
        <f t="shared" si="64"/>
        <v>0</v>
      </c>
      <c r="AU180" s="41">
        <f t="shared" si="65"/>
        <v>0</v>
      </c>
      <c r="AV180" s="41">
        <f t="shared" si="66"/>
        <v>0</v>
      </c>
      <c r="AW180" s="47">
        <f t="shared" si="67"/>
        <v>0</v>
      </c>
      <c r="AX180" s="47">
        <f t="shared" si="68"/>
        <v>0</v>
      </c>
      <c r="AY180" s="41">
        <f t="shared" si="69"/>
        <v>0</v>
      </c>
      <c r="AZ180" s="51">
        <f t="shared" si="70"/>
        <v>0</v>
      </c>
    </row>
    <row r="181" spans="1:52" s="81" customFormat="1" ht="10.199999999999999" x14ac:dyDescent="0.3">
      <c r="A181" s="170"/>
      <c r="B181" s="79"/>
      <c r="C181" s="152"/>
      <c r="D181" s="48"/>
      <c r="E181" s="48"/>
      <c r="F181" s="79"/>
      <c r="G181" s="10">
        <v>0</v>
      </c>
      <c r="H181" s="108">
        <v>0</v>
      </c>
      <c r="I181" s="104">
        <f t="shared" si="60"/>
        <v>0</v>
      </c>
      <c r="J181" s="109">
        <f t="shared" si="61"/>
        <v>0</v>
      </c>
      <c r="K181" s="48"/>
      <c r="L181" s="110">
        <v>0</v>
      </c>
      <c r="M181" s="110">
        <v>0</v>
      </c>
      <c r="N181" s="111">
        <f t="shared" si="58"/>
        <v>0</v>
      </c>
      <c r="O181" s="145"/>
      <c r="P181" s="107">
        <f t="shared" si="59"/>
        <v>0</v>
      </c>
      <c r="Q181" s="10">
        <v>0</v>
      </c>
      <c r="R181" s="48">
        <v>0</v>
      </c>
      <c r="S181" s="48">
        <v>0</v>
      </c>
      <c r="T181" s="48">
        <v>0</v>
      </c>
      <c r="U181" s="48">
        <v>0</v>
      </c>
      <c r="V181" s="48">
        <v>0</v>
      </c>
      <c r="W181" s="48">
        <v>0</v>
      </c>
      <c r="X181" s="48">
        <v>0</v>
      </c>
      <c r="Y181" s="48">
        <v>0</v>
      </c>
      <c r="Z181" s="48">
        <v>0</v>
      </c>
      <c r="AA181" s="48">
        <v>0</v>
      </c>
      <c r="AB181" s="48">
        <v>0</v>
      </c>
      <c r="AC181" s="48">
        <v>0</v>
      </c>
      <c r="AD181" s="48">
        <v>0</v>
      </c>
      <c r="AE181" s="48">
        <v>0</v>
      </c>
      <c r="AF181" s="48">
        <v>0</v>
      </c>
      <c r="AG181" s="48">
        <v>0</v>
      </c>
      <c r="AH181" s="48">
        <v>0</v>
      </c>
      <c r="AI181" s="48">
        <v>0</v>
      </c>
      <c r="AJ181" s="48">
        <v>0</v>
      </c>
      <c r="AK181" s="48">
        <v>0</v>
      </c>
      <c r="AL181" s="48">
        <v>0</v>
      </c>
      <c r="AM181" s="48">
        <v>0</v>
      </c>
      <c r="AN181" s="48">
        <v>0</v>
      </c>
      <c r="AO181" s="49">
        <v>0</v>
      </c>
      <c r="AP181" s="49">
        <v>0</v>
      </c>
      <c r="AQ181" s="49">
        <v>0</v>
      </c>
      <c r="AR181" s="50">
        <f t="shared" si="62"/>
        <v>0</v>
      </c>
      <c r="AS181" s="41">
        <f t="shared" si="63"/>
        <v>0</v>
      </c>
      <c r="AT181" s="41">
        <f t="shared" si="64"/>
        <v>0</v>
      </c>
      <c r="AU181" s="41">
        <f t="shared" si="65"/>
        <v>0</v>
      </c>
      <c r="AV181" s="41">
        <f t="shared" si="66"/>
        <v>0</v>
      </c>
      <c r="AW181" s="47">
        <f t="shared" si="67"/>
        <v>0</v>
      </c>
      <c r="AX181" s="47">
        <f t="shared" si="68"/>
        <v>0</v>
      </c>
      <c r="AY181" s="41">
        <f t="shared" si="69"/>
        <v>0</v>
      </c>
      <c r="AZ181" s="51">
        <f t="shared" si="70"/>
        <v>0</v>
      </c>
    </row>
    <row r="182" spans="1:52" s="81" customFormat="1" ht="10.199999999999999" x14ac:dyDescent="0.3">
      <c r="A182" s="170"/>
      <c r="B182" s="79"/>
      <c r="C182" s="152"/>
      <c r="D182" s="48"/>
      <c r="E182" s="48"/>
      <c r="F182" s="79"/>
      <c r="G182" s="10">
        <v>0</v>
      </c>
      <c r="H182" s="108">
        <v>0</v>
      </c>
      <c r="I182" s="104">
        <f t="shared" si="60"/>
        <v>0</v>
      </c>
      <c r="J182" s="109">
        <f t="shared" si="61"/>
        <v>0</v>
      </c>
      <c r="K182" s="48"/>
      <c r="L182" s="110">
        <v>0</v>
      </c>
      <c r="M182" s="110">
        <v>0</v>
      </c>
      <c r="N182" s="111">
        <f t="shared" si="58"/>
        <v>0</v>
      </c>
      <c r="O182" s="145"/>
      <c r="P182" s="107">
        <f t="shared" si="59"/>
        <v>0</v>
      </c>
      <c r="Q182" s="10">
        <v>0</v>
      </c>
      <c r="R182" s="48">
        <v>0</v>
      </c>
      <c r="S182" s="48">
        <v>0</v>
      </c>
      <c r="T182" s="48">
        <v>0</v>
      </c>
      <c r="U182" s="48">
        <v>0</v>
      </c>
      <c r="V182" s="48">
        <v>0</v>
      </c>
      <c r="W182" s="48">
        <v>0</v>
      </c>
      <c r="X182" s="48">
        <v>0</v>
      </c>
      <c r="Y182" s="48">
        <v>0</v>
      </c>
      <c r="Z182" s="48">
        <v>0</v>
      </c>
      <c r="AA182" s="48">
        <v>0</v>
      </c>
      <c r="AB182" s="48">
        <v>0</v>
      </c>
      <c r="AC182" s="48">
        <v>0</v>
      </c>
      <c r="AD182" s="48">
        <v>0</v>
      </c>
      <c r="AE182" s="48">
        <v>0</v>
      </c>
      <c r="AF182" s="48">
        <v>0</v>
      </c>
      <c r="AG182" s="48">
        <v>0</v>
      </c>
      <c r="AH182" s="48">
        <v>0</v>
      </c>
      <c r="AI182" s="48">
        <v>0</v>
      </c>
      <c r="AJ182" s="48">
        <v>0</v>
      </c>
      <c r="AK182" s="48">
        <v>0</v>
      </c>
      <c r="AL182" s="48">
        <v>0</v>
      </c>
      <c r="AM182" s="48">
        <v>0</v>
      </c>
      <c r="AN182" s="48">
        <v>0</v>
      </c>
      <c r="AO182" s="49">
        <v>0</v>
      </c>
      <c r="AP182" s="49">
        <v>0</v>
      </c>
      <c r="AQ182" s="49">
        <v>0</v>
      </c>
      <c r="AR182" s="50">
        <f t="shared" si="62"/>
        <v>0</v>
      </c>
      <c r="AS182" s="41">
        <f t="shared" si="63"/>
        <v>0</v>
      </c>
      <c r="AT182" s="41">
        <f t="shared" si="64"/>
        <v>0</v>
      </c>
      <c r="AU182" s="41">
        <f t="shared" si="65"/>
        <v>0</v>
      </c>
      <c r="AV182" s="41">
        <f t="shared" si="66"/>
        <v>0</v>
      </c>
      <c r="AW182" s="47">
        <f t="shared" si="67"/>
        <v>0</v>
      </c>
      <c r="AX182" s="47">
        <f t="shared" si="68"/>
        <v>0</v>
      </c>
      <c r="AY182" s="41">
        <f t="shared" si="69"/>
        <v>0</v>
      </c>
      <c r="AZ182" s="51">
        <f t="shared" si="70"/>
        <v>0</v>
      </c>
    </row>
    <row r="183" spans="1:52" s="81" customFormat="1" ht="10.199999999999999" x14ac:dyDescent="0.3">
      <c r="A183" s="170"/>
      <c r="B183" s="79"/>
      <c r="C183" s="152"/>
      <c r="D183" s="48"/>
      <c r="E183" s="48"/>
      <c r="F183" s="79"/>
      <c r="G183" s="10">
        <v>0</v>
      </c>
      <c r="H183" s="108">
        <v>0</v>
      </c>
      <c r="I183" s="104">
        <f t="shared" si="60"/>
        <v>0</v>
      </c>
      <c r="J183" s="109">
        <f t="shared" si="61"/>
        <v>0</v>
      </c>
      <c r="K183" s="48"/>
      <c r="L183" s="110">
        <v>0</v>
      </c>
      <c r="M183" s="110">
        <v>0</v>
      </c>
      <c r="N183" s="111">
        <f t="shared" si="58"/>
        <v>0</v>
      </c>
      <c r="O183" s="145"/>
      <c r="P183" s="107">
        <f t="shared" si="59"/>
        <v>0</v>
      </c>
      <c r="Q183" s="10">
        <v>0</v>
      </c>
      <c r="R183" s="48">
        <v>0</v>
      </c>
      <c r="S183" s="48">
        <v>0</v>
      </c>
      <c r="T183" s="48">
        <v>0</v>
      </c>
      <c r="U183" s="48">
        <v>0</v>
      </c>
      <c r="V183" s="48">
        <v>0</v>
      </c>
      <c r="W183" s="48">
        <v>0</v>
      </c>
      <c r="X183" s="48">
        <v>0</v>
      </c>
      <c r="Y183" s="48">
        <v>0</v>
      </c>
      <c r="Z183" s="48">
        <v>0</v>
      </c>
      <c r="AA183" s="48">
        <v>0</v>
      </c>
      <c r="AB183" s="48">
        <v>0</v>
      </c>
      <c r="AC183" s="48">
        <v>0</v>
      </c>
      <c r="AD183" s="48">
        <v>0</v>
      </c>
      <c r="AE183" s="48">
        <v>0</v>
      </c>
      <c r="AF183" s="48">
        <v>0</v>
      </c>
      <c r="AG183" s="48">
        <v>0</v>
      </c>
      <c r="AH183" s="48">
        <v>0</v>
      </c>
      <c r="AI183" s="48">
        <v>0</v>
      </c>
      <c r="AJ183" s="48">
        <v>0</v>
      </c>
      <c r="AK183" s="48">
        <v>0</v>
      </c>
      <c r="AL183" s="48">
        <v>0</v>
      </c>
      <c r="AM183" s="48">
        <v>0</v>
      </c>
      <c r="AN183" s="48">
        <v>0</v>
      </c>
      <c r="AO183" s="49">
        <v>0</v>
      </c>
      <c r="AP183" s="49">
        <v>0</v>
      </c>
      <c r="AQ183" s="49">
        <v>0</v>
      </c>
      <c r="AR183" s="50">
        <f t="shared" si="62"/>
        <v>0</v>
      </c>
      <c r="AS183" s="41">
        <f t="shared" si="63"/>
        <v>0</v>
      </c>
      <c r="AT183" s="41">
        <f t="shared" si="64"/>
        <v>0</v>
      </c>
      <c r="AU183" s="41">
        <f t="shared" si="65"/>
        <v>0</v>
      </c>
      <c r="AV183" s="41">
        <f t="shared" si="66"/>
        <v>0</v>
      </c>
      <c r="AW183" s="47">
        <f t="shared" si="67"/>
        <v>0</v>
      </c>
      <c r="AX183" s="47">
        <f t="shared" si="68"/>
        <v>0</v>
      </c>
      <c r="AY183" s="41">
        <f t="shared" si="69"/>
        <v>0</v>
      </c>
      <c r="AZ183" s="51">
        <f t="shared" si="70"/>
        <v>0</v>
      </c>
    </row>
    <row r="184" spans="1:52" s="81" customFormat="1" ht="10.199999999999999" x14ac:dyDescent="0.3">
      <c r="A184" s="170"/>
      <c r="B184" s="79"/>
      <c r="C184" s="152"/>
      <c r="D184" s="48"/>
      <c r="E184" s="48"/>
      <c r="F184" s="79"/>
      <c r="G184" s="10">
        <v>0</v>
      </c>
      <c r="H184" s="108">
        <v>0</v>
      </c>
      <c r="I184" s="104">
        <f t="shared" si="60"/>
        <v>0</v>
      </c>
      <c r="J184" s="109">
        <f t="shared" si="61"/>
        <v>0</v>
      </c>
      <c r="K184" s="48"/>
      <c r="L184" s="110">
        <v>0</v>
      </c>
      <c r="M184" s="110">
        <v>0</v>
      </c>
      <c r="N184" s="111">
        <f t="shared" si="58"/>
        <v>0</v>
      </c>
      <c r="O184" s="145"/>
      <c r="P184" s="107">
        <f t="shared" si="59"/>
        <v>0</v>
      </c>
      <c r="Q184" s="10">
        <v>0</v>
      </c>
      <c r="R184" s="48">
        <v>0</v>
      </c>
      <c r="S184" s="48">
        <v>0</v>
      </c>
      <c r="T184" s="48">
        <v>0</v>
      </c>
      <c r="U184" s="48">
        <v>0</v>
      </c>
      <c r="V184" s="48">
        <v>0</v>
      </c>
      <c r="W184" s="48">
        <v>0</v>
      </c>
      <c r="X184" s="48">
        <v>0</v>
      </c>
      <c r="Y184" s="48">
        <v>0</v>
      </c>
      <c r="Z184" s="48">
        <v>0</v>
      </c>
      <c r="AA184" s="48">
        <v>0</v>
      </c>
      <c r="AB184" s="48">
        <v>0</v>
      </c>
      <c r="AC184" s="48">
        <v>0</v>
      </c>
      <c r="AD184" s="48">
        <v>0</v>
      </c>
      <c r="AE184" s="48">
        <v>0</v>
      </c>
      <c r="AF184" s="48">
        <v>0</v>
      </c>
      <c r="AG184" s="48">
        <v>0</v>
      </c>
      <c r="AH184" s="48">
        <v>0</v>
      </c>
      <c r="AI184" s="48">
        <v>0</v>
      </c>
      <c r="AJ184" s="48">
        <v>0</v>
      </c>
      <c r="AK184" s="48">
        <v>0</v>
      </c>
      <c r="AL184" s="48">
        <v>0</v>
      </c>
      <c r="AM184" s="48">
        <v>0</v>
      </c>
      <c r="AN184" s="48">
        <v>0</v>
      </c>
      <c r="AO184" s="49">
        <v>0</v>
      </c>
      <c r="AP184" s="49">
        <v>0</v>
      </c>
      <c r="AQ184" s="49">
        <v>0</v>
      </c>
      <c r="AR184" s="50">
        <f t="shared" si="62"/>
        <v>0</v>
      </c>
      <c r="AS184" s="41">
        <f t="shared" si="63"/>
        <v>0</v>
      </c>
      <c r="AT184" s="41">
        <f t="shared" si="64"/>
        <v>0</v>
      </c>
      <c r="AU184" s="41">
        <f t="shared" si="65"/>
        <v>0</v>
      </c>
      <c r="AV184" s="41">
        <f t="shared" si="66"/>
        <v>0</v>
      </c>
      <c r="AW184" s="47">
        <f t="shared" si="67"/>
        <v>0</v>
      </c>
      <c r="AX184" s="47">
        <f t="shared" si="68"/>
        <v>0</v>
      </c>
      <c r="AY184" s="41">
        <f t="shared" si="69"/>
        <v>0</v>
      </c>
      <c r="AZ184" s="51">
        <f t="shared" si="70"/>
        <v>0</v>
      </c>
    </row>
    <row r="185" spans="1:52" s="81" customFormat="1" ht="10.199999999999999" x14ac:dyDescent="0.3">
      <c r="A185" s="170"/>
      <c r="B185" s="79"/>
      <c r="C185" s="152"/>
      <c r="D185" s="48"/>
      <c r="E185" s="48"/>
      <c r="F185" s="79"/>
      <c r="G185" s="10">
        <v>0</v>
      </c>
      <c r="H185" s="108">
        <v>0</v>
      </c>
      <c r="I185" s="104">
        <f t="shared" si="60"/>
        <v>0</v>
      </c>
      <c r="J185" s="109">
        <f t="shared" si="61"/>
        <v>0</v>
      </c>
      <c r="K185" s="48"/>
      <c r="L185" s="110">
        <v>0</v>
      </c>
      <c r="M185" s="110">
        <v>0</v>
      </c>
      <c r="N185" s="111">
        <f t="shared" si="58"/>
        <v>0</v>
      </c>
      <c r="O185" s="145"/>
      <c r="P185" s="107">
        <f t="shared" si="59"/>
        <v>0</v>
      </c>
      <c r="Q185" s="10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  <c r="AA185" s="48">
        <v>0</v>
      </c>
      <c r="AB185" s="48">
        <v>0</v>
      </c>
      <c r="AC185" s="48">
        <v>0</v>
      </c>
      <c r="AD185" s="48">
        <v>0</v>
      </c>
      <c r="AE185" s="48">
        <v>0</v>
      </c>
      <c r="AF185" s="48">
        <v>0</v>
      </c>
      <c r="AG185" s="48">
        <v>0</v>
      </c>
      <c r="AH185" s="48">
        <v>0</v>
      </c>
      <c r="AI185" s="48">
        <v>0</v>
      </c>
      <c r="AJ185" s="48">
        <v>0</v>
      </c>
      <c r="AK185" s="48">
        <v>0</v>
      </c>
      <c r="AL185" s="48">
        <v>0</v>
      </c>
      <c r="AM185" s="48">
        <v>0</v>
      </c>
      <c r="AN185" s="48">
        <v>0</v>
      </c>
      <c r="AO185" s="49">
        <v>0</v>
      </c>
      <c r="AP185" s="49">
        <v>0</v>
      </c>
      <c r="AQ185" s="49">
        <v>0</v>
      </c>
      <c r="AR185" s="50">
        <f t="shared" si="62"/>
        <v>0</v>
      </c>
      <c r="AS185" s="41">
        <f t="shared" si="63"/>
        <v>0</v>
      </c>
      <c r="AT185" s="41">
        <f t="shared" si="64"/>
        <v>0</v>
      </c>
      <c r="AU185" s="41">
        <f t="shared" si="65"/>
        <v>0</v>
      </c>
      <c r="AV185" s="41">
        <f t="shared" si="66"/>
        <v>0</v>
      </c>
      <c r="AW185" s="47">
        <f t="shared" si="67"/>
        <v>0</v>
      </c>
      <c r="AX185" s="47">
        <f t="shared" si="68"/>
        <v>0</v>
      </c>
      <c r="AY185" s="41">
        <f t="shared" si="69"/>
        <v>0</v>
      </c>
      <c r="AZ185" s="51">
        <f t="shared" si="70"/>
        <v>0</v>
      </c>
    </row>
    <row r="186" spans="1:52" s="81" customFormat="1" ht="10.199999999999999" x14ac:dyDescent="0.3">
      <c r="A186" s="170"/>
      <c r="B186" s="79"/>
      <c r="C186" s="152"/>
      <c r="D186" s="48"/>
      <c r="E186" s="48"/>
      <c r="F186" s="79"/>
      <c r="G186" s="10">
        <v>0</v>
      </c>
      <c r="H186" s="108">
        <v>0</v>
      </c>
      <c r="I186" s="104">
        <f t="shared" si="60"/>
        <v>0</v>
      </c>
      <c r="J186" s="109">
        <f t="shared" si="61"/>
        <v>0</v>
      </c>
      <c r="K186" s="48"/>
      <c r="L186" s="110">
        <v>0</v>
      </c>
      <c r="M186" s="110">
        <v>0</v>
      </c>
      <c r="N186" s="111">
        <f t="shared" si="58"/>
        <v>0</v>
      </c>
      <c r="O186" s="145"/>
      <c r="P186" s="107">
        <f t="shared" si="59"/>
        <v>0</v>
      </c>
      <c r="Q186" s="10">
        <v>0</v>
      </c>
      <c r="R186" s="48">
        <v>0</v>
      </c>
      <c r="S186" s="48">
        <v>0</v>
      </c>
      <c r="T186" s="48">
        <v>0</v>
      </c>
      <c r="U186" s="48">
        <v>0</v>
      </c>
      <c r="V186" s="48">
        <v>0</v>
      </c>
      <c r="W186" s="48">
        <v>0</v>
      </c>
      <c r="X186" s="48">
        <v>0</v>
      </c>
      <c r="Y186" s="48">
        <v>0</v>
      </c>
      <c r="Z186" s="48">
        <v>0</v>
      </c>
      <c r="AA186" s="48">
        <v>0</v>
      </c>
      <c r="AB186" s="48">
        <v>0</v>
      </c>
      <c r="AC186" s="48">
        <v>0</v>
      </c>
      <c r="AD186" s="48">
        <v>0</v>
      </c>
      <c r="AE186" s="48">
        <v>0</v>
      </c>
      <c r="AF186" s="48">
        <v>0</v>
      </c>
      <c r="AG186" s="48">
        <v>0</v>
      </c>
      <c r="AH186" s="48">
        <v>0</v>
      </c>
      <c r="AI186" s="48">
        <v>0</v>
      </c>
      <c r="AJ186" s="48">
        <v>0</v>
      </c>
      <c r="AK186" s="48">
        <v>0</v>
      </c>
      <c r="AL186" s="48">
        <v>0</v>
      </c>
      <c r="AM186" s="48">
        <v>0</v>
      </c>
      <c r="AN186" s="48">
        <v>0</v>
      </c>
      <c r="AO186" s="49">
        <v>0</v>
      </c>
      <c r="AP186" s="49">
        <v>0</v>
      </c>
      <c r="AQ186" s="49">
        <v>0</v>
      </c>
      <c r="AR186" s="50">
        <f t="shared" si="62"/>
        <v>0</v>
      </c>
      <c r="AS186" s="41">
        <f t="shared" si="63"/>
        <v>0</v>
      </c>
      <c r="AT186" s="41">
        <f t="shared" si="64"/>
        <v>0</v>
      </c>
      <c r="AU186" s="41">
        <f t="shared" si="65"/>
        <v>0</v>
      </c>
      <c r="AV186" s="41">
        <f t="shared" si="66"/>
        <v>0</v>
      </c>
      <c r="AW186" s="47">
        <f t="shared" si="67"/>
        <v>0</v>
      </c>
      <c r="AX186" s="47">
        <f t="shared" si="68"/>
        <v>0</v>
      </c>
      <c r="AY186" s="41">
        <f t="shared" si="69"/>
        <v>0</v>
      </c>
      <c r="AZ186" s="51">
        <f t="shared" si="70"/>
        <v>0</v>
      </c>
    </row>
    <row r="187" spans="1:52" s="81" customFormat="1" ht="10.199999999999999" x14ac:dyDescent="0.3">
      <c r="A187" s="170"/>
      <c r="B187" s="79"/>
      <c r="C187" s="152"/>
      <c r="D187" s="48"/>
      <c r="E187" s="48"/>
      <c r="F187" s="79"/>
      <c r="G187" s="10">
        <v>0</v>
      </c>
      <c r="H187" s="108">
        <v>0</v>
      </c>
      <c r="I187" s="104">
        <f t="shared" si="60"/>
        <v>0</v>
      </c>
      <c r="J187" s="109">
        <f t="shared" si="61"/>
        <v>0</v>
      </c>
      <c r="K187" s="48"/>
      <c r="L187" s="110">
        <v>0</v>
      </c>
      <c r="M187" s="110">
        <v>0</v>
      </c>
      <c r="N187" s="111">
        <f t="shared" si="58"/>
        <v>0</v>
      </c>
      <c r="O187" s="145"/>
      <c r="P187" s="107">
        <f t="shared" si="59"/>
        <v>0</v>
      </c>
      <c r="Q187" s="10">
        <v>0</v>
      </c>
      <c r="R187" s="48">
        <v>0</v>
      </c>
      <c r="S187" s="48">
        <v>0</v>
      </c>
      <c r="T187" s="48">
        <v>0</v>
      </c>
      <c r="U187" s="48">
        <v>0</v>
      </c>
      <c r="V187" s="48">
        <v>0</v>
      </c>
      <c r="W187" s="48">
        <v>0</v>
      </c>
      <c r="X187" s="48">
        <v>0</v>
      </c>
      <c r="Y187" s="48">
        <v>0</v>
      </c>
      <c r="Z187" s="48">
        <v>0</v>
      </c>
      <c r="AA187" s="48">
        <v>0</v>
      </c>
      <c r="AB187" s="48">
        <v>0</v>
      </c>
      <c r="AC187" s="48">
        <v>0</v>
      </c>
      <c r="AD187" s="48">
        <v>0</v>
      </c>
      <c r="AE187" s="48">
        <v>0</v>
      </c>
      <c r="AF187" s="48">
        <v>0</v>
      </c>
      <c r="AG187" s="48">
        <v>0</v>
      </c>
      <c r="AH187" s="48">
        <v>0</v>
      </c>
      <c r="AI187" s="48">
        <v>0</v>
      </c>
      <c r="AJ187" s="48">
        <v>0</v>
      </c>
      <c r="AK187" s="48">
        <v>0</v>
      </c>
      <c r="AL187" s="48">
        <v>0</v>
      </c>
      <c r="AM187" s="48">
        <v>0</v>
      </c>
      <c r="AN187" s="48">
        <v>0</v>
      </c>
      <c r="AO187" s="49">
        <v>0</v>
      </c>
      <c r="AP187" s="49">
        <v>0</v>
      </c>
      <c r="AQ187" s="49">
        <v>0</v>
      </c>
      <c r="AR187" s="50">
        <f t="shared" si="62"/>
        <v>0</v>
      </c>
      <c r="AS187" s="41">
        <f t="shared" si="63"/>
        <v>0</v>
      </c>
      <c r="AT187" s="41">
        <f t="shared" si="64"/>
        <v>0</v>
      </c>
      <c r="AU187" s="41">
        <f t="shared" si="65"/>
        <v>0</v>
      </c>
      <c r="AV187" s="41">
        <f t="shared" si="66"/>
        <v>0</v>
      </c>
      <c r="AW187" s="47">
        <f t="shared" si="67"/>
        <v>0</v>
      </c>
      <c r="AX187" s="47">
        <f t="shared" si="68"/>
        <v>0</v>
      </c>
      <c r="AY187" s="41">
        <f t="shared" si="69"/>
        <v>0</v>
      </c>
      <c r="AZ187" s="51">
        <f t="shared" si="70"/>
        <v>0</v>
      </c>
    </row>
    <row r="188" spans="1:52" s="81" customFormat="1" ht="10.199999999999999" x14ac:dyDescent="0.3">
      <c r="A188" s="170"/>
      <c r="B188" s="79"/>
      <c r="C188" s="152"/>
      <c r="D188" s="48"/>
      <c r="E188" s="48"/>
      <c r="F188" s="79"/>
      <c r="G188" s="10">
        <v>0</v>
      </c>
      <c r="H188" s="108">
        <v>0</v>
      </c>
      <c r="I188" s="104">
        <f t="shared" si="60"/>
        <v>0</v>
      </c>
      <c r="J188" s="109">
        <f t="shared" si="61"/>
        <v>0</v>
      </c>
      <c r="K188" s="48"/>
      <c r="L188" s="110">
        <v>0</v>
      </c>
      <c r="M188" s="110">
        <v>0</v>
      </c>
      <c r="N188" s="111">
        <f t="shared" si="58"/>
        <v>0</v>
      </c>
      <c r="O188" s="145"/>
      <c r="P188" s="107">
        <f t="shared" si="59"/>
        <v>0</v>
      </c>
      <c r="Q188" s="10">
        <v>0</v>
      </c>
      <c r="R188" s="48">
        <v>0</v>
      </c>
      <c r="S188" s="48">
        <v>0</v>
      </c>
      <c r="T188" s="48">
        <v>0</v>
      </c>
      <c r="U188" s="48">
        <v>0</v>
      </c>
      <c r="V188" s="48">
        <v>0</v>
      </c>
      <c r="W188" s="48">
        <v>0</v>
      </c>
      <c r="X188" s="48">
        <v>0</v>
      </c>
      <c r="Y188" s="48">
        <v>0</v>
      </c>
      <c r="Z188" s="48">
        <v>0</v>
      </c>
      <c r="AA188" s="48">
        <v>0</v>
      </c>
      <c r="AB188" s="48">
        <v>0</v>
      </c>
      <c r="AC188" s="48">
        <v>0</v>
      </c>
      <c r="AD188" s="48">
        <v>0</v>
      </c>
      <c r="AE188" s="48">
        <v>0</v>
      </c>
      <c r="AF188" s="48">
        <v>0</v>
      </c>
      <c r="AG188" s="48">
        <v>0</v>
      </c>
      <c r="AH188" s="48">
        <v>0</v>
      </c>
      <c r="AI188" s="48">
        <v>0</v>
      </c>
      <c r="AJ188" s="48">
        <v>0</v>
      </c>
      <c r="AK188" s="48">
        <v>0</v>
      </c>
      <c r="AL188" s="48">
        <v>0</v>
      </c>
      <c r="AM188" s="48">
        <v>0</v>
      </c>
      <c r="AN188" s="48">
        <v>0</v>
      </c>
      <c r="AO188" s="49">
        <v>0</v>
      </c>
      <c r="AP188" s="49">
        <v>0</v>
      </c>
      <c r="AQ188" s="49">
        <v>0</v>
      </c>
      <c r="AR188" s="50">
        <f t="shared" si="62"/>
        <v>0</v>
      </c>
      <c r="AS188" s="41">
        <f t="shared" si="63"/>
        <v>0</v>
      </c>
      <c r="AT188" s="41">
        <f t="shared" si="64"/>
        <v>0</v>
      </c>
      <c r="AU188" s="41">
        <f t="shared" si="65"/>
        <v>0</v>
      </c>
      <c r="AV188" s="41">
        <f t="shared" si="66"/>
        <v>0</v>
      </c>
      <c r="AW188" s="47">
        <f t="shared" si="67"/>
        <v>0</v>
      </c>
      <c r="AX188" s="47">
        <f t="shared" si="68"/>
        <v>0</v>
      </c>
      <c r="AY188" s="41">
        <f t="shared" si="69"/>
        <v>0</v>
      </c>
      <c r="AZ188" s="51">
        <f t="shared" si="70"/>
        <v>0</v>
      </c>
    </row>
    <row r="189" spans="1:52" s="81" customFormat="1" ht="10.199999999999999" x14ac:dyDescent="0.3">
      <c r="A189" s="170"/>
      <c r="B189" s="79"/>
      <c r="C189" s="152"/>
      <c r="D189" s="48"/>
      <c r="E189" s="48"/>
      <c r="F189" s="79"/>
      <c r="G189" s="10">
        <v>0</v>
      </c>
      <c r="H189" s="108">
        <v>0</v>
      </c>
      <c r="I189" s="104">
        <f t="shared" si="60"/>
        <v>0</v>
      </c>
      <c r="J189" s="109">
        <f t="shared" si="61"/>
        <v>0</v>
      </c>
      <c r="K189" s="48"/>
      <c r="L189" s="110">
        <v>0</v>
      </c>
      <c r="M189" s="110">
        <v>0</v>
      </c>
      <c r="N189" s="111">
        <f t="shared" si="58"/>
        <v>0</v>
      </c>
      <c r="O189" s="145"/>
      <c r="P189" s="107">
        <f t="shared" si="59"/>
        <v>0</v>
      </c>
      <c r="Q189" s="10">
        <v>0</v>
      </c>
      <c r="R189" s="48">
        <v>0</v>
      </c>
      <c r="S189" s="48">
        <v>0</v>
      </c>
      <c r="T189" s="48">
        <v>0</v>
      </c>
      <c r="U189" s="48">
        <v>0</v>
      </c>
      <c r="V189" s="48">
        <v>0</v>
      </c>
      <c r="W189" s="48">
        <v>0</v>
      </c>
      <c r="X189" s="48">
        <v>0</v>
      </c>
      <c r="Y189" s="48">
        <v>0</v>
      </c>
      <c r="Z189" s="48">
        <v>0</v>
      </c>
      <c r="AA189" s="48">
        <v>0</v>
      </c>
      <c r="AB189" s="48">
        <v>0</v>
      </c>
      <c r="AC189" s="48">
        <v>0</v>
      </c>
      <c r="AD189" s="48">
        <v>0</v>
      </c>
      <c r="AE189" s="48">
        <v>0</v>
      </c>
      <c r="AF189" s="48">
        <v>0</v>
      </c>
      <c r="AG189" s="48">
        <v>0</v>
      </c>
      <c r="AH189" s="48">
        <v>0</v>
      </c>
      <c r="AI189" s="48">
        <v>0</v>
      </c>
      <c r="AJ189" s="48">
        <v>0</v>
      </c>
      <c r="AK189" s="48">
        <v>0</v>
      </c>
      <c r="AL189" s="48">
        <v>0</v>
      </c>
      <c r="AM189" s="48">
        <v>0</v>
      </c>
      <c r="AN189" s="48">
        <v>0</v>
      </c>
      <c r="AO189" s="49">
        <v>0</v>
      </c>
      <c r="AP189" s="49">
        <v>0</v>
      </c>
      <c r="AQ189" s="49">
        <v>0</v>
      </c>
      <c r="AR189" s="50">
        <f t="shared" si="62"/>
        <v>0</v>
      </c>
      <c r="AS189" s="41">
        <f t="shared" si="63"/>
        <v>0</v>
      </c>
      <c r="AT189" s="41">
        <f t="shared" si="64"/>
        <v>0</v>
      </c>
      <c r="AU189" s="41">
        <f t="shared" si="65"/>
        <v>0</v>
      </c>
      <c r="AV189" s="41">
        <f t="shared" si="66"/>
        <v>0</v>
      </c>
      <c r="AW189" s="47">
        <f t="shared" si="67"/>
        <v>0</v>
      </c>
      <c r="AX189" s="47">
        <f t="shared" si="68"/>
        <v>0</v>
      </c>
      <c r="AY189" s="41">
        <f t="shared" si="69"/>
        <v>0</v>
      </c>
      <c r="AZ189" s="51">
        <f t="shared" si="70"/>
        <v>0</v>
      </c>
    </row>
    <row r="190" spans="1:52" s="81" customFormat="1" ht="10.199999999999999" x14ac:dyDescent="0.3">
      <c r="A190" s="170"/>
      <c r="B190" s="79"/>
      <c r="C190" s="152"/>
      <c r="D190" s="48"/>
      <c r="E190" s="48"/>
      <c r="F190" s="79"/>
      <c r="G190" s="10">
        <v>0</v>
      </c>
      <c r="H190" s="108">
        <v>0</v>
      </c>
      <c r="I190" s="104">
        <f t="shared" si="60"/>
        <v>0</v>
      </c>
      <c r="J190" s="109">
        <f t="shared" si="61"/>
        <v>0</v>
      </c>
      <c r="K190" s="48"/>
      <c r="L190" s="110">
        <v>0</v>
      </c>
      <c r="M190" s="110">
        <v>0</v>
      </c>
      <c r="N190" s="111">
        <f t="shared" si="58"/>
        <v>0</v>
      </c>
      <c r="O190" s="145"/>
      <c r="P190" s="107">
        <f t="shared" si="59"/>
        <v>0</v>
      </c>
      <c r="Q190" s="10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  <c r="AA190" s="48">
        <v>0</v>
      </c>
      <c r="AB190" s="48">
        <v>0</v>
      </c>
      <c r="AC190" s="48">
        <v>0</v>
      </c>
      <c r="AD190" s="48">
        <v>0</v>
      </c>
      <c r="AE190" s="48">
        <v>0</v>
      </c>
      <c r="AF190" s="48">
        <v>0</v>
      </c>
      <c r="AG190" s="48">
        <v>0</v>
      </c>
      <c r="AH190" s="48">
        <v>0</v>
      </c>
      <c r="AI190" s="48">
        <v>0</v>
      </c>
      <c r="AJ190" s="48">
        <v>0</v>
      </c>
      <c r="AK190" s="48">
        <v>0</v>
      </c>
      <c r="AL190" s="48">
        <v>0</v>
      </c>
      <c r="AM190" s="48">
        <v>0</v>
      </c>
      <c r="AN190" s="48">
        <v>0</v>
      </c>
      <c r="AO190" s="49">
        <v>0</v>
      </c>
      <c r="AP190" s="49">
        <v>0</v>
      </c>
      <c r="AQ190" s="49">
        <v>0</v>
      </c>
      <c r="AR190" s="50">
        <f t="shared" si="62"/>
        <v>0</v>
      </c>
      <c r="AS190" s="41">
        <f t="shared" si="63"/>
        <v>0</v>
      </c>
      <c r="AT190" s="41">
        <f t="shared" si="64"/>
        <v>0</v>
      </c>
      <c r="AU190" s="41">
        <f t="shared" si="65"/>
        <v>0</v>
      </c>
      <c r="AV190" s="41">
        <f t="shared" si="66"/>
        <v>0</v>
      </c>
      <c r="AW190" s="47">
        <f t="shared" si="67"/>
        <v>0</v>
      </c>
      <c r="AX190" s="47">
        <f t="shared" si="68"/>
        <v>0</v>
      </c>
      <c r="AY190" s="41">
        <f t="shared" si="69"/>
        <v>0</v>
      </c>
      <c r="AZ190" s="51">
        <f t="shared" si="70"/>
        <v>0</v>
      </c>
    </row>
    <row r="191" spans="1:52" s="81" customFormat="1" ht="10.199999999999999" x14ac:dyDescent="0.3">
      <c r="A191" s="170"/>
      <c r="B191" s="79"/>
      <c r="C191" s="152"/>
      <c r="D191" s="48"/>
      <c r="E191" s="48"/>
      <c r="F191" s="79"/>
      <c r="G191" s="10">
        <v>0</v>
      </c>
      <c r="H191" s="108">
        <v>0</v>
      </c>
      <c r="I191" s="104">
        <f t="shared" si="60"/>
        <v>0</v>
      </c>
      <c r="J191" s="109">
        <f t="shared" si="61"/>
        <v>0</v>
      </c>
      <c r="K191" s="48"/>
      <c r="L191" s="110">
        <v>0</v>
      </c>
      <c r="M191" s="110">
        <v>0</v>
      </c>
      <c r="N191" s="111">
        <f t="shared" si="58"/>
        <v>0</v>
      </c>
      <c r="O191" s="145"/>
      <c r="P191" s="107">
        <f t="shared" si="59"/>
        <v>0</v>
      </c>
      <c r="Q191" s="10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  <c r="AA191" s="48">
        <v>0</v>
      </c>
      <c r="AB191" s="48">
        <v>0</v>
      </c>
      <c r="AC191" s="48">
        <v>0</v>
      </c>
      <c r="AD191" s="48">
        <v>0</v>
      </c>
      <c r="AE191" s="48">
        <v>0</v>
      </c>
      <c r="AF191" s="48">
        <v>0</v>
      </c>
      <c r="AG191" s="48">
        <v>0</v>
      </c>
      <c r="AH191" s="48">
        <v>0</v>
      </c>
      <c r="AI191" s="48">
        <v>0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9">
        <v>0</v>
      </c>
      <c r="AP191" s="49">
        <v>0</v>
      </c>
      <c r="AQ191" s="49">
        <v>0</v>
      </c>
      <c r="AR191" s="50">
        <f t="shared" si="62"/>
        <v>0</v>
      </c>
      <c r="AS191" s="41">
        <f t="shared" si="63"/>
        <v>0</v>
      </c>
      <c r="AT191" s="41">
        <f t="shared" si="64"/>
        <v>0</v>
      </c>
      <c r="AU191" s="41">
        <f t="shared" si="65"/>
        <v>0</v>
      </c>
      <c r="AV191" s="41">
        <f t="shared" si="66"/>
        <v>0</v>
      </c>
      <c r="AW191" s="47">
        <f t="shared" si="67"/>
        <v>0</v>
      </c>
      <c r="AX191" s="47">
        <f t="shared" si="68"/>
        <v>0</v>
      </c>
      <c r="AY191" s="41">
        <f t="shared" si="69"/>
        <v>0</v>
      </c>
      <c r="AZ191" s="51">
        <f t="shared" si="70"/>
        <v>0</v>
      </c>
    </row>
    <row r="192" spans="1:52" s="81" customFormat="1" ht="10.199999999999999" x14ac:dyDescent="0.3">
      <c r="A192" s="170"/>
      <c r="B192" s="79"/>
      <c r="C192" s="152"/>
      <c r="D192" s="48"/>
      <c r="E192" s="48"/>
      <c r="F192" s="79"/>
      <c r="G192" s="10">
        <v>0</v>
      </c>
      <c r="H192" s="108">
        <v>0</v>
      </c>
      <c r="I192" s="104">
        <f t="shared" si="60"/>
        <v>0</v>
      </c>
      <c r="J192" s="109">
        <f t="shared" si="61"/>
        <v>0</v>
      </c>
      <c r="K192" s="48"/>
      <c r="L192" s="110">
        <v>0</v>
      </c>
      <c r="M192" s="110">
        <v>0</v>
      </c>
      <c r="N192" s="111">
        <f t="shared" si="58"/>
        <v>0</v>
      </c>
      <c r="O192" s="145"/>
      <c r="P192" s="107">
        <f t="shared" si="59"/>
        <v>0</v>
      </c>
      <c r="Q192" s="10">
        <v>0</v>
      </c>
      <c r="R192" s="48">
        <v>0</v>
      </c>
      <c r="S192" s="48">
        <v>0</v>
      </c>
      <c r="T192" s="48">
        <v>0</v>
      </c>
      <c r="U192" s="48">
        <v>0</v>
      </c>
      <c r="V192" s="48">
        <v>0</v>
      </c>
      <c r="W192" s="48">
        <v>0</v>
      </c>
      <c r="X192" s="48">
        <v>0</v>
      </c>
      <c r="Y192" s="48">
        <v>0</v>
      </c>
      <c r="Z192" s="48">
        <v>0</v>
      </c>
      <c r="AA192" s="48">
        <v>0</v>
      </c>
      <c r="AB192" s="48">
        <v>0</v>
      </c>
      <c r="AC192" s="48">
        <v>0</v>
      </c>
      <c r="AD192" s="48">
        <v>0</v>
      </c>
      <c r="AE192" s="48">
        <v>0</v>
      </c>
      <c r="AF192" s="48">
        <v>0</v>
      </c>
      <c r="AG192" s="48">
        <v>0</v>
      </c>
      <c r="AH192" s="48">
        <v>0</v>
      </c>
      <c r="AI192" s="48">
        <v>0</v>
      </c>
      <c r="AJ192" s="48">
        <v>0</v>
      </c>
      <c r="AK192" s="48">
        <v>0</v>
      </c>
      <c r="AL192" s="48">
        <v>0</v>
      </c>
      <c r="AM192" s="48">
        <v>0</v>
      </c>
      <c r="AN192" s="48">
        <v>0</v>
      </c>
      <c r="AO192" s="49">
        <v>0</v>
      </c>
      <c r="AP192" s="49">
        <v>0</v>
      </c>
      <c r="AQ192" s="49">
        <v>0</v>
      </c>
      <c r="AR192" s="50">
        <f t="shared" si="62"/>
        <v>0</v>
      </c>
      <c r="AS192" s="41">
        <f t="shared" si="63"/>
        <v>0</v>
      </c>
      <c r="AT192" s="41">
        <f t="shared" si="64"/>
        <v>0</v>
      </c>
      <c r="AU192" s="41">
        <f t="shared" si="65"/>
        <v>0</v>
      </c>
      <c r="AV192" s="41">
        <f t="shared" si="66"/>
        <v>0</v>
      </c>
      <c r="AW192" s="47">
        <f t="shared" si="67"/>
        <v>0</v>
      </c>
      <c r="AX192" s="47">
        <f t="shared" si="68"/>
        <v>0</v>
      </c>
      <c r="AY192" s="41">
        <f t="shared" si="69"/>
        <v>0</v>
      </c>
      <c r="AZ192" s="51">
        <f t="shared" si="70"/>
        <v>0</v>
      </c>
    </row>
    <row r="193" spans="1:52" s="81" customFormat="1" ht="10.199999999999999" x14ac:dyDescent="0.3">
      <c r="A193" s="170"/>
      <c r="B193" s="79"/>
      <c r="C193" s="152"/>
      <c r="D193" s="48"/>
      <c r="E193" s="48"/>
      <c r="F193" s="79"/>
      <c r="G193" s="10">
        <v>0</v>
      </c>
      <c r="H193" s="108">
        <v>0</v>
      </c>
      <c r="I193" s="104">
        <f t="shared" si="60"/>
        <v>0</v>
      </c>
      <c r="J193" s="109">
        <f t="shared" si="61"/>
        <v>0</v>
      </c>
      <c r="K193" s="48"/>
      <c r="L193" s="110">
        <v>0</v>
      </c>
      <c r="M193" s="110">
        <v>0</v>
      </c>
      <c r="N193" s="111">
        <f t="shared" si="58"/>
        <v>0</v>
      </c>
      <c r="O193" s="145"/>
      <c r="P193" s="107">
        <f t="shared" si="59"/>
        <v>0</v>
      </c>
      <c r="Q193" s="10">
        <v>0</v>
      </c>
      <c r="R193" s="48">
        <v>0</v>
      </c>
      <c r="S193" s="48">
        <v>0</v>
      </c>
      <c r="T193" s="48">
        <v>0</v>
      </c>
      <c r="U193" s="48">
        <v>0</v>
      </c>
      <c r="V193" s="48">
        <v>0</v>
      </c>
      <c r="W193" s="48">
        <v>0</v>
      </c>
      <c r="X193" s="48">
        <v>0</v>
      </c>
      <c r="Y193" s="48">
        <v>0</v>
      </c>
      <c r="Z193" s="48">
        <v>0</v>
      </c>
      <c r="AA193" s="48">
        <v>0</v>
      </c>
      <c r="AB193" s="48">
        <v>0</v>
      </c>
      <c r="AC193" s="48">
        <v>0</v>
      </c>
      <c r="AD193" s="48">
        <v>0</v>
      </c>
      <c r="AE193" s="48">
        <v>0</v>
      </c>
      <c r="AF193" s="48">
        <v>0</v>
      </c>
      <c r="AG193" s="48">
        <v>0</v>
      </c>
      <c r="AH193" s="48">
        <v>0</v>
      </c>
      <c r="AI193" s="48">
        <v>0</v>
      </c>
      <c r="AJ193" s="48">
        <v>0</v>
      </c>
      <c r="AK193" s="48">
        <v>0</v>
      </c>
      <c r="AL193" s="48">
        <v>0</v>
      </c>
      <c r="AM193" s="48">
        <v>0</v>
      </c>
      <c r="AN193" s="48">
        <v>0</v>
      </c>
      <c r="AO193" s="49">
        <v>0</v>
      </c>
      <c r="AP193" s="49">
        <v>0</v>
      </c>
      <c r="AQ193" s="49">
        <v>0</v>
      </c>
      <c r="AR193" s="50">
        <f t="shared" si="62"/>
        <v>0</v>
      </c>
      <c r="AS193" s="41">
        <f t="shared" si="63"/>
        <v>0</v>
      </c>
      <c r="AT193" s="41">
        <f t="shared" si="64"/>
        <v>0</v>
      </c>
      <c r="AU193" s="41">
        <f t="shared" si="65"/>
        <v>0</v>
      </c>
      <c r="AV193" s="41">
        <f t="shared" si="66"/>
        <v>0</v>
      </c>
      <c r="AW193" s="47">
        <f t="shared" si="67"/>
        <v>0</v>
      </c>
      <c r="AX193" s="47">
        <f t="shared" si="68"/>
        <v>0</v>
      </c>
      <c r="AY193" s="41">
        <f t="shared" si="69"/>
        <v>0</v>
      </c>
      <c r="AZ193" s="51">
        <f t="shared" si="70"/>
        <v>0</v>
      </c>
    </row>
    <row r="194" spans="1:52" s="81" customFormat="1" ht="10.199999999999999" x14ac:dyDescent="0.3">
      <c r="A194" s="170"/>
      <c r="B194" s="79"/>
      <c r="C194" s="152"/>
      <c r="D194" s="48"/>
      <c r="E194" s="48"/>
      <c r="F194" s="79"/>
      <c r="G194" s="10">
        <v>0</v>
      </c>
      <c r="H194" s="108">
        <v>0</v>
      </c>
      <c r="I194" s="104">
        <f t="shared" si="60"/>
        <v>0</v>
      </c>
      <c r="J194" s="109">
        <f t="shared" si="61"/>
        <v>0</v>
      </c>
      <c r="K194" s="48"/>
      <c r="L194" s="110">
        <v>0</v>
      </c>
      <c r="M194" s="110">
        <v>0</v>
      </c>
      <c r="N194" s="111">
        <f t="shared" si="58"/>
        <v>0</v>
      </c>
      <c r="O194" s="145"/>
      <c r="P194" s="107">
        <f t="shared" si="59"/>
        <v>0</v>
      </c>
      <c r="Q194" s="10">
        <v>0</v>
      </c>
      <c r="R194" s="48">
        <v>0</v>
      </c>
      <c r="S194" s="48">
        <v>0</v>
      </c>
      <c r="T194" s="48">
        <v>0</v>
      </c>
      <c r="U194" s="48">
        <v>0</v>
      </c>
      <c r="V194" s="48">
        <v>0</v>
      </c>
      <c r="W194" s="48">
        <v>0</v>
      </c>
      <c r="X194" s="48">
        <v>0</v>
      </c>
      <c r="Y194" s="48">
        <v>0</v>
      </c>
      <c r="Z194" s="48">
        <v>0</v>
      </c>
      <c r="AA194" s="48">
        <v>0</v>
      </c>
      <c r="AB194" s="48">
        <v>0</v>
      </c>
      <c r="AC194" s="48">
        <v>0</v>
      </c>
      <c r="AD194" s="48">
        <v>0</v>
      </c>
      <c r="AE194" s="48">
        <v>0</v>
      </c>
      <c r="AF194" s="48">
        <v>0</v>
      </c>
      <c r="AG194" s="48">
        <v>0</v>
      </c>
      <c r="AH194" s="48">
        <v>0</v>
      </c>
      <c r="AI194" s="48">
        <v>0</v>
      </c>
      <c r="AJ194" s="48">
        <v>0</v>
      </c>
      <c r="AK194" s="48">
        <v>0</v>
      </c>
      <c r="AL194" s="48">
        <v>0</v>
      </c>
      <c r="AM194" s="48">
        <v>0</v>
      </c>
      <c r="AN194" s="48">
        <v>0</v>
      </c>
      <c r="AO194" s="49">
        <v>0</v>
      </c>
      <c r="AP194" s="49">
        <v>0</v>
      </c>
      <c r="AQ194" s="49">
        <v>0</v>
      </c>
      <c r="AR194" s="50">
        <f t="shared" si="62"/>
        <v>0</v>
      </c>
      <c r="AS194" s="41">
        <f t="shared" si="63"/>
        <v>0</v>
      </c>
      <c r="AT194" s="41">
        <f t="shared" si="64"/>
        <v>0</v>
      </c>
      <c r="AU194" s="41">
        <f t="shared" si="65"/>
        <v>0</v>
      </c>
      <c r="AV194" s="41">
        <f t="shared" si="66"/>
        <v>0</v>
      </c>
      <c r="AW194" s="47">
        <f t="shared" si="67"/>
        <v>0</v>
      </c>
      <c r="AX194" s="47">
        <f t="shared" si="68"/>
        <v>0</v>
      </c>
      <c r="AY194" s="41">
        <f t="shared" si="69"/>
        <v>0</v>
      </c>
      <c r="AZ194" s="51">
        <f t="shared" si="70"/>
        <v>0</v>
      </c>
    </row>
    <row r="195" spans="1:52" s="81" customFormat="1" ht="10.199999999999999" x14ac:dyDescent="0.3">
      <c r="A195" s="170"/>
      <c r="B195" s="79"/>
      <c r="C195" s="152"/>
      <c r="D195" s="48"/>
      <c r="E195" s="48"/>
      <c r="F195" s="79"/>
      <c r="G195" s="10">
        <v>0</v>
      </c>
      <c r="H195" s="108">
        <v>0</v>
      </c>
      <c r="I195" s="104">
        <f t="shared" si="60"/>
        <v>0</v>
      </c>
      <c r="J195" s="109">
        <f t="shared" si="61"/>
        <v>0</v>
      </c>
      <c r="K195" s="48"/>
      <c r="L195" s="110">
        <v>0</v>
      </c>
      <c r="M195" s="110">
        <v>0</v>
      </c>
      <c r="N195" s="111">
        <f t="shared" si="58"/>
        <v>0</v>
      </c>
      <c r="O195" s="145"/>
      <c r="P195" s="107">
        <f t="shared" si="59"/>
        <v>0</v>
      </c>
      <c r="Q195" s="10">
        <v>0</v>
      </c>
      <c r="R195" s="48">
        <v>0</v>
      </c>
      <c r="S195" s="48">
        <v>0</v>
      </c>
      <c r="T195" s="48">
        <v>0</v>
      </c>
      <c r="U195" s="48">
        <v>0</v>
      </c>
      <c r="V195" s="48">
        <v>0</v>
      </c>
      <c r="W195" s="48">
        <v>0</v>
      </c>
      <c r="X195" s="48">
        <v>0</v>
      </c>
      <c r="Y195" s="48">
        <v>0</v>
      </c>
      <c r="Z195" s="48">
        <v>0</v>
      </c>
      <c r="AA195" s="48">
        <v>0</v>
      </c>
      <c r="AB195" s="48">
        <v>0</v>
      </c>
      <c r="AC195" s="48">
        <v>0</v>
      </c>
      <c r="AD195" s="48">
        <v>0</v>
      </c>
      <c r="AE195" s="48">
        <v>0</v>
      </c>
      <c r="AF195" s="48">
        <v>0</v>
      </c>
      <c r="AG195" s="48">
        <v>0</v>
      </c>
      <c r="AH195" s="48">
        <v>0</v>
      </c>
      <c r="AI195" s="48">
        <v>0</v>
      </c>
      <c r="AJ195" s="48">
        <v>0</v>
      </c>
      <c r="AK195" s="48">
        <v>0</v>
      </c>
      <c r="AL195" s="48">
        <v>0</v>
      </c>
      <c r="AM195" s="48">
        <v>0</v>
      </c>
      <c r="AN195" s="48">
        <v>0</v>
      </c>
      <c r="AO195" s="49">
        <v>0</v>
      </c>
      <c r="AP195" s="49">
        <v>0</v>
      </c>
      <c r="AQ195" s="49">
        <v>0</v>
      </c>
      <c r="AR195" s="50">
        <f t="shared" si="62"/>
        <v>0</v>
      </c>
      <c r="AS195" s="41">
        <f t="shared" si="63"/>
        <v>0</v>
      </c>
      <c r="AT195" s="41">
        <f t="shared" si="64"/>
        <v>0</v>
      </c>
      <c r="AU195" s="41">
        <f t="shared" si="65"/>
        <v>0</v>
      </c>
      <c r="AV195" s="41">
        <f t="shared" si="66"/>
        <v>0</v>
      </c>
      <c r="AW195" s="47">
        <f t="shared" si="67"/>
        <v>0</v>
      </c>
      <c r="AX195" s="47">
        <f t="shared" si="68"/>
        <v>0</v>
      </c>
      <c r="AY195" s="41">
        <f t="shared" si="69"/>
        <v>0</v>
      </c>
      <c r="AZ195" s="51">
        <f t="shared" si="70"/>
        <v>0</v>
      </c>
    </row>
    <row r="196" spans="1:52" s="81" customFormat="1" ht="10.199999999999999" x14ac:dyDescent="0.3">
      <c r="A196" s="170"/>
      <c r="B196" s="79"/>
      <c r="C196" s="152"/>
      <c r="D196" s="48"/>
      <c r="E196" s="48"/>
      <c r="F196" s="79"/>
      <c r="G196" s="10">
        <v>0</v>
      </c>
      <c r="H196" s="108">
        <v>0</v>
      </c>
      <c r="I196" s="104">
        <f t="shared" si="60"/>
        <v>0</v>
      </c>
      <c r="J196" s="109">
        <f t="shared" si="61"/>
        <v>0</v>
      </c>
      <c r="K196" s="48"/>
      <c r="L196" s="110">
        <v>0</v>
      </c>
      <c r="M196" s="110">
        <v>0</v>
      </c>
      <c r="N196" s="111">
        <f t="shared" si="58"/>
        <v>0</v>
      </c>
      <c r="O196" s="145"/>
      <c r="P196" s="107">
        <f t="shared" si="59"/>
        <v>0</v>
      </c>
      <c r="Q196" s="10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  <c r="AA196" s="48">
        <v>0</v>
      </c>
      <c r="AB196" s="48">
        <v>0</v>
      </c>
      <c r="AC196" s="48">
        <v>0</v>
      </c>
      <c r="AD196" s="48">
        <v>0</v>
      </c>
      <c r="AE196" s="48">
        <v>0</v>
      </c>
      <c r="AF196" s="48">
        <v>0</v>
      </c>
      <c r="AG196" s="48">
        <v>0</v>
      </c>
      <c r="AH196" s="48">
        <v>0</v>
      </c>
      <c r="AI196" s="48">
        <v>0</v>
      </c>
      <c r="AJ196" s="48">
        <v>0</v>
      </c>
      <c r="AK196" s="48">
        <v>0</v>
      </c>
      <c r="AL196" s="48">
        <v>0</v>
      </c>
      <c r="AM196" s="48">
        <v>0</v>
      </c>
      <c r="AN196" s="48">
        <v>0</v>
      </c>
      <c r="AO196" s="49">
        <v>0</v>
      </c>
      <c r="AP196" s="49">
        <v>0</v>
      </c>
      <c r="AQ196" s="49">
        <v>0</v>
      </c>
      <c r="AR196" s="50">
        <f t="shared" si="62"/>
        <v>0</v>
      </c>
      <c r="AS196" s="41">
        <f t="shared" si="63"/>
        <v>0</v>
      </c>
      <c r="AT196" s="41">
        <f t="shared" si="64"/>
        <v>0</v>
      </c>
      <c r="AU196" s="41">
        <f t="shared" si="65"/>
        <v>0</v>
      </c>
      <c r="AV196" s="41">
        <f t="shared" si="66"/>
        <v>0</v>
      </c>
      <c r="AW196" s="47">
        <f t="shared" si="67"/>
        <v>0</v>
      </c>
      <c r="AX196" s="47">
        <f t="shared" si="68"/>
        <v>0</v>
      </c>
      <c r="AY196" s="41">
        <f t="shared" si="69"/>
        <v>0</v>
      </c>
      <c r="AZ196" s="51">
        <f t="shared" si="70"/>
        <v>0</v>
      </c>
    </row>
    <row r="197" spans="1:52" s="81" customFormat="1" ht="10.199999999999999" x14ac:dyDescent="0.3">
      <c r="A197" s="170"/>
      <c r="B197" s="79"/>
      <c r="C197" s="152"/>
      <c r="D197" s="48"/>
      <c r="E197" s="48"/>
      <c r="F197" s="79"/>
      <c r="G197" s="10">
        <v>0</v>
      </c>
      <c r="H197" s="108">
        <v>0</v>
      </c>
      <c r="I197" s="104">
        <f t="shared" si="60"/>
        <v>0</v>
      </c>
      <c r="J197" s="109">
        <f t="shared" si="61"/>
        <v>0</v>
      </c>
      <c r="K197" s="48"/>
      <c r="L197" s="110">
        <v>0</v>
      </c>
      <c r="M197" s="110">
        <v>0</v>
      </c>
      <c r="N197" s="111">
        <f t="shared" si="58"/>
        <v>0</v>
      </c>
      <c r="O197" s="145"/>
      <c r="P197" s="107">
        <f t="shared" si="59"/>
        <v>0</v>
      </c>
      <c r="Q197" s="10">
        <v>0</v>
      </c>
      <c r="R197" s="48">
        <v>0</v>
      </c>
      <c r="S197" s="48">
        <v>0</v>
      </c>
      <c r="T197" s="48">
        <v>0</v>
      </c>
      <c r="U197" s="48">
        <v>0</v>
      </c>
      <c r="V197" s="48">
        <v>0</v>
      </c>
      <c r="W197" s="48">
        <v>0</v>
      </c>
      <c r="X197" s="48">
        <v>0</v>
      </c>
      <c r="Y197" s="48">
        <v>0</v>
      </c>
      <c r="Z197" s="48">
        <v>0</v>
      </c>
      <c r="AA197" s="48">
        <v>0</v>
      </c>
      <c r="AB197" s="48">
        <v>0</v>
      </c>
      <c r="AC197" s="48">
        <v>0</v>
      </c>
      <c r="AD197" s="48">
        <v>0</v>
      </c>
      <c r="AE197" s="48">
        <v>0</v>
      </c>
      <c r="AF197" s="48">
        <v>0</v>
      </c>
      <c r="AG197" s="48">
        <v>0</v>
      </c>
      <c r="AH197" s="48">
        <v>0</v>
      </c>
      <c r="AI197" s="48">
        <v>0</v>
      </c>
      <c r="AJ197" s="48">
        <v>0</v>
      </c>
      <c r="AK197" s="48">
        <v>0</v>
      </c>
      <c r="AL197" s="48">
        <v>0</v>
      </c>
      <c r="AM197" s="48">
        <v>0</v>
      </c>
      <c r="AN197" s="48">
        <v>0</v>
      </c>
      <c r="AO197" s="49">
        <v>0</v>
      </c>
      <c r="AP197" s="49">
        <v>0</v>
      </c>
      <c r="AQ197" s="49">
        <v>0</v>
      </c>
      <c r="AR197" s="50">
        <f t="shared" si="62"/>
        <v>0</v>
      </c>
      <c r="AS197" s="41">
        <f t="shared" si="63"/>
        <v>0</v>
      </c>
      <c r="AT197" s="41">
        <f t="shared" si="64"/>
        <v>0</v>
      </c>
      <c r="AU197" s="41">
        <f t="shared" si="65"/>
        <v>0</v>
      </c>
      <c r="AV197" s="41">
        <f t="shared" si="66"/>
        <v>0</v>
      </c>
      <c r="AW197" s="47">
        <f t="shared" si="67"/>
        <v>0</v>
      </c>
      <c r="AX197" s="47">
        <f t="shared" si="68"/>
        <v>0</v>
      </c>
      <c r="AY197" s="41">
        <f t="shared" si="69"/>
        <v>0</v>
      </c>
      <c r="AZ197" s="51">
        <f t="shared" si="70"/>
        <v>0</v>
      </c>
    </row>
    <row r="198" spans="1:52" s="81" customFormat="1" ht="10.199999999999999" x14ac:dyDescent="0.3">
      <c r="A198" s="170"/>
      <c r="B198" s="79"/>
      <c r="C198" s="152"/>
      <c r="D198" s="48"/>
      <c r="E198" s="48"/>
      <c r="F198" s="79"/>
      <c r="G198" s="10">
        <v>0</v>
      </c>
      <c r="H198" s="108">
        <v>0</v>
      </c>
      <c r="I198" s="104">
        <f t="shared" si="60"/>
        <v>0</v>
      </c>
      <c r="J198" s="109">
        <f t="shared" si="61"/>
        <v>0</v>
      </c>
      <c r="K198" s="48"/>
      <c r="L198" s="110">
        <v>0</v>
      </c>
      <c r="M198" s="110">
        <v>0</v>
      </c>
      <c r="N198" s="111">
        <f t="shared" si="58"/>
        <v>0</v>
      </c>
      <c r="O198" s="145"/>
      <c r="P198" s="107">
        <f t="shared" si="59"/>
        <v>0</v>
      </c>
      <c r="Q198" s="10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9">
        <v>0</v>
      </c>
      <c r="AP198" s="49">
        <v>0</v>
      </c>
      <c r="AQ198" s="49">
        <v>0</v>
      </c>
      <c r="AR198" s="50">
        <f t="shared" si="62"/>
        <v>0</v>
      </c>
      <c r="AS198" s="41">
        <f t="shared" si="63"/>
        <v>0</v>
      </c>
      <c r="AT198" s="41">
        <f t="shared" si="64"/>
        <v>0</v>
      </c>
      <c r="AU198" s="41">
        <f t="shared" si="65"/>
        <v>0</v>
      </c>
      <c r="AV198" s="41">
        <f t="shared" si="66"/>
        <v>0</v>
      </c>
      <c r="AW198" s="47">
        <f t="shared" si="67"/>
        <v>0</v>
      </c>
      <c r="AX198" s="47">
        <f t="shared" si="68"/>
        <v>0</v>
      </c>
      <c r="AY198" s="41">
        <f t="shared" si="69"/>
        <v>0</v>
      </c>
      <c r="AZ198" s="51">
        <f t="shared" si="70"/>
        <v>0</v>
      </c>
    </row>
    <row r="199" spans="1:52" s="81" customFormat="1" ht="10.199999999999999" x14ac:dyDescent="0.3">
      <c r="A199" s="170"/>
      <c r="B199" s="79"/>
      <c r="C199" s="152"/>
      <c r="D199" s="48"/>
      <c r="E199" s="48"/>
      <c r="F199" s="79"/>
      <c r="G199" s="10">
        <v>0</v>
      </c>
      <c r="H199" s="108">
        <v>0</v>
      </c>
      <c r="I199" s="104">
        <f t="shared" si="60"/>
        <v>0</v>
      </c>
      <c r="J199" s="109">
        <f t="shared" si="61"/>
        <v>0</v>
      </c>
      <c r="K199" s="48"/>
      <c r="L199" s="110">
        <v>0</v>
      </c>
      <c r="M199" s="110">
        <v>0</v>
      </c>
      <c r="N199" s="111">
        <f t="shared" ref="N199:N262" si="71">+J199-L199+M199</f>
        <v>0</v>
      </c>
      <c r="O199" s="145"/>
      <c r="P199" s="107">
        <f t="shared" ref="P199:P262" si="72">+N199-O199</f>
        <v>0</v>
      </c>
      <c r="Q199" s="10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9">
        <v>0</v>
      </c>
      <c r="AP199" s="49">
        <v>0</v>
      </c>
      <c r="AQ199" s="49">
        <v>0</v>
      </c>
      <c r="AR199" s="50">
        <f t="shared" si="62"/>
        <v>0</v>
      </c>
      <c r="AS199" s="41">
        <f t="shared" si="63"/>
        <v>0</v>
      </c>
      <c r="AT199" s="41">
        <f t="shared" si="64"/>
        <v>0</v>
      </c>
      <c r="AU199" s="41">
        <f t="shared" si="65"/>
        <v>0</v>
      </c>
      <c r="AV199" s="41">
        <f t="shared" si="66"/>
        <v>0</v>
      </c>
      <c r="AW199" s="47">
        <f t="shared" si="67"/>
        <v>0</v>
      </c>
      <c r="AX199" s="47">
        <f t="shared" si="68"/>
        <v>0</v>
      </c>
      <c r="AY199" s="41">
        <f t="shared" si="69"/>
        <v>0</v>
      </c>
      <c r="AZ199" s="51">
        <f t="shared" si="70"/>
        <v>0</v>
      </c>
    </row>
    <row r="200" spans="1:52" s="81" customFormat="1" ht="10.199999999999999" x14ac:dyDescent="0.3">
      <c r="A200" s="170"/>
      <c r="B200" s="79"/>
      <c r="C200" s="152"/>
      <c r="D200" s="48"/>
      <c r="E200" s="48"/>
      <c r="F200" s="79"/>
      <c r="G200" s="10">
        <v>0</v>
      </c>
      <c r="H200" s="108">
        <v>0</v>
      </c>
      <c r="I200" s="104">
        <f t="shared" ref="I200:I263" si="73">IF($H200 = 0,0,DATEDIF($H200,$H$3,"D"))</f>
        <v>0</v>
      </c>
      <c r="J200" s="109">
        <f t="shared" ref="J200:J263" si="74">((Q200*$Q$2)+(R200*$R$2)+(S200*$S$2)+(T200*$T$2)+(U200*$U$2)+(V200*$V$2)+(W200*$W$2)+(X200*$X$2)+(Y200*$Y$2)+(Z200*$Z$2)+(AA200*$AA$2)+(AB200*$AB$2)+(AC200*$AC$2)+(AD200*$AD$2)+(AE200*$AE$2)+(AF200*$AF$2)+(AG200*$AG$2)+(AH200*$AH$2)+(AI200*$AI$2)+(AJ200*$AJ$2)+(AK200*$AK$2)+(AL200*$AL$2)+(AM200*$AM$2)+(AN200*$AN$2)+(AO200*$AO$2))</f>
        <v>0</v>
      </c>
      <c r="K200" s="48"/>
      <c r="L200" s="110">
        <v>0</v>
      </c>
      <c r="M200" s="110">
        <v>0</v>
      </c>
      <c r="N200" s="111">
        <f t="shared" si="71"/>
        <v>0</v>
      </c>
      <c r="O200" s="145"/>
      <c r="P200" s="107">
        <f t="shared" si="72"/>
        <v>0</v>
      </c>
      <c r="Q200" s="10">
        <v>0</v>
      </c>
      <c r="R200" s="48">
        <v>0</v>
      </c>
      <c r="S200" s="48">
        <v>0</v>
      </c>
      <c r="T200" s="48">
        <v>0</v>
      </c>
      <c r="U200" s="48">
        <v>0</v>
      </c>
      <c r="V200" s="48">
        <v>0</v>
      </c>
      <c r="W200" s="48">
        <v>0</v>
      </c>
      <c r="X200" s="48">
        <v>0</v>
      </c>
      <c r="Y200" s="48">
        <v>0</v>
      </c>
      <c r="Z200" s="48">
        <v>0</v>
      </c>
      <c r="AA200" s="48">
        <v>0</v>
      </c>
      <c r="AB200" s="48">
        <v>0</v>
      </c>
      <c r="AC200" s="48">
        <v>0</v>
      </c>
      <c r="AD200" s="48">
        <v>0</v>
      </c>
      <c r="AE200" s="48">
        <v>0</v>
      </c>
      <c r="AF200" s="48">
        <v>0</v>
      </c>
      <c r="AG200" s="48">
        <v>0</v>
      </c>
      <c r="AH200" s="48">
        <v>0</v>
      </c>
      <c r="AI200" s="48">
        <v>0</v>
      </c>
      <c r="AJ200" s="48">
        <v>0</v>
      </c>
      <c r="AK200" s="48">
        <v>0</v>
      </c>
      <c r="AL200" s="48">
        <v>0</v>
      </c>
      <c r="AM200" s="48">
        <v>0</v>
      </c>
      <c r="AN200" s="48">
        <v>0</v>
      </c>
      <c r="AO200" s="49">
        <v>0</v>
      </c>
      <c r="AP200" s="49">
        <v>0</v>
      </c>
      <c r="AQ200" s="49">
        <v>0</v>
      </c>
      <c r="AR200" s="50">
        <f t="shared" ref="AR200:AR263" si="75">IF($K200="Child Under 6",1,0)</f>
        <v>0</v>
      </c>
      <c r="AS200" s="41">
        <f t="shared" ref="AS200:AS263" si="76">IF($K200="Kid Under 17",1,0)</f>
        <v>0</v>
      </c>
      <c r="AT200" s="41">
        <f t="shared" ref="AT200:AT263" si="77">IF($K200="Addict",1,0)</f>
        <v>0</v>
      </c>
      <c r="AU200" s="41">
        <f t="shared" ref="AU200:AU263" si="78">IF($K200="Non-Addict",1,0)</f>
        <v>0</v>
      </c>
      <c r="AV200" s="41">
        <f t="shared" ref="AV200:AV263" si="79">IF($K200="Free Reg Certificate",1,0)</f>
        <v>0</v>
      </c>
      <c r="AW200" s="47">
        <f t="shared" ref="AW200:AW263" si="80">IF($K200="Newcomer",1,0)</f>
        <v>0</v>
      </c>
      <c r="AX200" s="47">
        <f t="shared" ref="AX200:AX263" si="81">IF($K200="Committee",1,0)</f>
        <v>0</v>
      </c>
      <c r="AY200" s="41">
        <f t="shared" ref="AY200:AY263" si="82">IF($K200="Speaker",1,0)</f>
        <v>0</v>
      </c>
      <c r="AZ200" s="51">
        <f t="shared" ref="AZ200:AZ263" si="83">IF($K200="Other",1,0)</f>
        <v>0</v>
      </c>
    </row>
    <row r="201" spans="1:52" s="81" customFormat="1" ht="10.199999999999999" x14ac:dyDescent="0.3">
      <c r="A201" s="170"/>
      <c r="B201" s="79"/>
      <c r="C201" s="152"/>
      <c r="D201" s="48"/>
      <c r="E201" s="48"/>
      <c r="F201" s="79"/>
      <c r="G201" s="10">
        <v>0</v>
      </c>
      <c r="H201" s="108">
        <v>0</v>
      </c>
      <c r="I201" s="104">
        <f t="shared" si="73"/>
        <v>0</v>
      </c>
      <c r="J201" s="109">
        <f t="shared" si="74"/>
        <v>0</v>
      </c>
      <c r="K201" s="48"/>
      <c r="L201" s="110">
        <v>0</v>
      </c>
      <c r="M201" s="110">
        <v>0</v>
      </c>
      <c r="N201" s="111">
        <f t="shared" si="71"/>
        <v>0</v>
      </c>
      <c r="O201" s="145"/>
      <c r="P201" s="107">
        <f t="shared" si="72"/>
        <v>0</v>
      </c>
      <c r="Q201" s="10">
        <v>0</v>
      </c>
      <c r="R201" s="48">
        <v>0</v>
      </c>
      <c r="S201" s="48">
        <v>0</v>
      </c>
      <c r="T201" s="48">
        <v>0</v>
      </c>
      <c r="U201" s="48">
        <v>0</v>
      </c>
      <c r="V201" s="48">
        <v>0</v>
      </c>
      <c r="W201" s="48">
        <v>0</v>
      </c>
      <c r="X201" s="48">
        <v>0</v>
      </c>
      <c r="Y201" s="48">
        <v>0</v>
      </c>
      <c r="Z201" s="48">
        <v>0</v>
      </c>
      <c r="AA201" s="48">
        <v>0</v>
      </c>
      <c r="AB201" s="48">
        <v>0</v>
      </c>
      <c r="AC201" s="48">
        <v>0</v>
      </c>
      <c r="AD201" s="48">
        <v>0</v>
      </c>
      <c r="AE201" s="48">
        <v>0</v>
      </c>
      <c r="AF201" s="48">
        <v>0</v>
      </c>
      <c r="AG201" s="48">
        <v>0</v>
      </c>
      <c r="AH201" s="48">
        <v>0</v>
      </c>
      <c r="AI201" s="48">
        <v>0</v>
      </c>
      <c r="AJ201" s="48">
        <v>0</v>
      </c>
      <c r="AK201" s="48">
        <v>0</v>
      </c>
      <c r="AL201" s="48">
        <v>0</v>
      </c>
      <c r="AM201" s="48">
        <v>0</v>
      </c>
      <c r="AN201" s="48">
        <v>0</v>
      </c>
      <c r="AO201" s="49">
        <v>0</v>
      </c>
      <c r="AP201" s="49">
        <v>0</v>
      </c>
      <c r="AQ201" s="49">
        <v>0</v>
      </c>
      <c r="AR201" s="50">
        <f t="shared" si="75"/>
        <v>0</v>
      </c>
      <c r="AS201" s="41">
        <f t="shared" si="76"/>
        <v>0</v>
      </c>
      <c r="AT201" s="41">
        <f t="shared" si="77"/>
        <v>0</v>
      </c>
      <c r="AU201" s="41">
        <f t="shared" si="78"/>
        <v>0</v>
      </c>
      <c r="AV201" s="41">
        <f t="shared" si="79"/>
        <v>0</v>
      </c>
      <c r="AW201" s="47">
        <f t="shared" si="80"/>
        <v>0</v>
      </c>
      <c r="AX201" s="47">
        <f t="shared" si="81"/>
        <v>0</v>
      </c>
      <c r="AY201" s="41">
        <f t="shared" si="82"/>
        <v>0</v>
      </c>
      <c r="AZ201" s="51">
        <f t="shared" si="83"/>
        <v>0</v>
      </c>
    </row>
    <row r="202" spans="1:52" s="81" customFormat="1" ht="10.199999999999999" x14ac:dyDescent="0.3">
      <c r="A202" s="170"/>
      <c r="B202" s="79"/>
      <c r="C202" s="152"/>
      <c r="D202" s="48"/>
      <c r="E202" s="48"/>
      <c r="F202" s="79"/>
      <c r="G202" s="10">
        <v>0</v>
      </c>
      <c r="H202" s="108">
        <v>0</v>
      </c>
      <c r="I202" s="104">
        <f t="shared" si="73"/>
        <v>0</v>
      </c>
      <c r="J202" s="109">
        <f t="shared" si="74"/>
        <v>0</v>
      </c>
      <c r="K202" s="48"/>
      <c r="L202" s="110">
        <v>0</v>
      </c>
      <c r="M202" s="110">
        <v>0</v>
      </c>
      <c r="N202" s="111">
        <f t="shared" si="71"/>
        <v>0</v>
      </c>
      <c r="O202" s="145"/>
      <c r="P202" s="107">
        <f t="shared" si="72"/>
        <v>0</v>
      </c>
      <c r="Q202" s="10">
        <v>0</v>
      </c>
      <c r="R202" s="48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48">
        <v>0</v>
      </c>
      <c r="AA202" s="48">
        <v>0</v>
      </c>
      <c r="AB202" s="48">
        <v>0</v>
      </c>
      <c r="AC202" s="48">
        <v>0</v>
      </c>
      <c r="AD202" s="48">
        <v>0</v>
      </c>
      <c r="AE202" s="48">
        <v>0</v>
      </c>
      <c r="AF202" s="48">
        <v>0</v>
      </c>
      <c r="AG202" s="48">
        <v>0</v>
      </c>
      <c r="AH202" s="48">
        <v>0</v>
      </c>
      <c r="AI202" s="48">
        <v>0</v>
      </c>
      <c r="AJ202" s="48">
        <v>0</v>
      </c>
      <c r="AK202" s="48">
        <v>0</v>
      </c>
      <c r="AL202" s="48">
        <v>0</v>
      </c>
      <c r="AM202" s="48">
        <v>0</v>
      </c>
      <c r="AN202" s="48">
        <v>0</v>
      </c>
      <c r="AO202" s="49">
        <v>0</v>
      </c>
      <c r="AP202" s="49">
        <v>0</v>
      </c>
      <c r="AQ202" s="49">
        <v>0</v>
      </c>
      <c r="AR202" s="50">
        <f t="shared" si="75"/>
        <v>0</v>
      </c>
      <c r="AS202" s="41">
        <f t="shared" si="76"/>
        <v>0</v>
      </c>
      <c r="AT202" s="41">
        <f t="shared" si="77"/>
        <v>0</v>
      </c>
      <c r="AU202" s="41">
        <f t="shared" si="78"/>
        <v>0</v>
      </c>
      <c r="AV202" s="41">
        <f t="shared" si="79"/>
        <v>0</v>
      </c>
      <c r="AW202" s="47">
        <f t="shared" si="80"/>
        <v>0</v>
      </c>
      <c r="AX202" s="47">
        <f t="shared" si="81"/>
        <v>0</v>
      </c>
      <c r="AY202" s="41">
        <f t="shared" si="82"/>
        <v>0</v>
      </c>
      <c r="AZ202" s="51">
        <f t="shared" si="83"/>
        <v>0</v>
      </c>
    </row>
    <row r="203" spans="1:52" s="81" customFormat="1" ht="10.199999999999999" x14ac:dyDescent="0.3">
      <c r="A203" s="170"/>
      <c r="B203" s="79"/>
      <c r="C203" s="152"/>
      <c r="D203" s="48"/>
      <c r="E203" s="48"/>
      <c r="F203" s="79"/>
      <c r="G203" s="10">
        <v>0</v>
      </c>
      <c r="H203" s="108">
        <v>0</v>
      </c>
      <c r="I203" s="104">
        <f t="shared" si="73"/>
        <v>0</v>
      </c>
      <c r="J203" s="109">
        <f t="shared" si="74"/>
        <v>0</v>
      </c>
      <c r="K203" s="48"/>
      <c r="L203" s="110">
        <v>0</v>
      </c>
      <c r="M203" s="110">
        <v>0</v>
      </c>
      <c r="N203" s="111">
        <f t="shared" si="71"/>
        <v>0</v>
      </c>
      <c r="O203" s="145"/>
      <c r="P203" s="107">
        <f t="shared" si="72"/>
        <v>0</v>
      </c>
      <c r="Q203" s="10">
        <v>0</v>
      </c>
      <c r="R203" s="48">
        <v>0</v>
      </c>
      <c r="S203" s="48">
        <v>0</v>
      </c>
      <c r="T203" s="48">
        <v>0</v>
      </c>
      <c r="U203" s="48">
        <v>0</v>
      </c>
      <c r="V203" s="48">
        <v>0</v>
      </c>
      <c r="W203" s="48">
        <v>0</v>
      </c>
      <c r="X203" s="48">
        <v>0</v>
      </c>
      <c r="Y203" s="48">
        <v>0</v>
      </c>
      <c r="Z203" s="48">
        <v>0</v>
      </c>
      <c r="AA203" s="48">
        <v>0</v>
      </c>
      <c r="AB203" s="48">
        <v>0</v>
      </c>
      <c r="AC203" s="48">
        <v>0</v>
      </c>
      <c r="AD203" s="48">
        <v>0</v>
      </c>
      <c r="AE203" s="48">
        <v>0</v>
      </c>
      <c r="AF203" s="48">
        <v>0</v>
      </c>
      <c r="AG203" s="48">
        <v>0</v>
      </c>
      <c r="AH203" s="48">
        <v>0</v>
      </c>
      <c r="AI203" s="48">
        <v>0</v>
      </c>
      <c r="AJ203" s="48">
        <v>0</v>
      </c>
      <c r="AK203" s="48">
        <v>0</v>
      </c>
      <c r="AL203" s="48">
        <v>0</v>
      </c>
      <c r="AM203" s="48">
        <v>0</v>
      </c>
      <c r="AN203" s="48">
        <v>0</v>
      </c>
      <c r="AO203" s="49">
        <v>0</v>
      </c>
      <c r="AP203" s="49">
        <v>0</v>
      </c>
      <c r="AQ203" s="49">
        <v>0</v>
      </c>
      <c r="AR203" s="50">
        <f t="shared" si="75"/>
        <v>0</v>
      </c>
      <c r="AS203" s="41">
        <f t="shared" si="76"/>
        <v>0</v>
      </c>
      <c r="AT203" s="41">
        <f t="shared" si="77"/>
        <v>0</v>
      </c>
      <c r="AU203" s="41">
        <f t="shared" si="78"/>
        <v>0</v>
      </c>
      <c r="AV203" s="41">
        <f t="shared" si="79"/>
        <v>0</v>
      </c>
      <c r="AW203" s="47">
        <f t="shared" si="80"/>
        <v>0</v>
      </c>
      <c r="AX203" s="47">
        <f t="shared" si="81"/>
        <v>0</v>
      </c>
      <c r="AY203" s="41">
        <f t="shared" si="82"/>
        <v>0</v>
      </c>
      <c r="AZ203" s="51">
        <f t="shared" si="83"/>
        <v>0</v>
      </c>
    </row>
    <row r="204" spans="1:52" s="81" customFormat="1" ht="10.199999999999999" x14ac:dyDescent="0.3">
      <c r="A204" s="170"/>
      <c r="B204" s="79"/>
      <c r="C204" s="152"/>
      <c r="D204" s="48"/>
      <c r="E204" s="48"/>
      <c r="F204" s="79"/>
      <c r="G204" s="10">
        <v>0</v>
      </c>
      <c r="H204" s="108">
        <v>0</v>
      </c>
      <c r="I204" s="104">
        <f t="shared" si="73"/>
        <v>0</v>
      </c>
      <c r="J204" s="109">
        <f t="shared" si="74"/>
        <v>0</v>
      </c>
      <c r="K204" s="48"/>
      <c r="L204" s="110">
        <v>0</v>
      </c>
      <c r="M204" s="110">
        <v>0</v>
      </c>
      <c r="N204" s="111">
        <f t="shared" si="71"/>
        <v>0</v>
      </c>
      <c r="O204" s="145"/>
      <c r="P204" s="107">
        <f t="shared" si="72"/>
        <v>0</v>
      </c>
      <c r="Q204" s="10">
        <v>0</v>
      </c>
      <c r="R204" s="48">
        <v>0</v>
      </c>
      <c r="S204" s="48">
        <v>0</v>
      </c>
      <c r="T204" s="48">
        <v>0</v>
      </c>
      <c r="U204" s="48">
        <v>0</v>
      </c>
      <c r="V204" s="48">
        <v>0</v>
      </c>
      <c r="W204" s="48">
        <v>0</v>
      </c>
      <c r="X204" s="48">
        <v>0</v>
      </c>
      <c r="Y204" s="48">
        <v>0</v>
      </c>
      <c r="Z204" s="48">
        <v>0</v>
      </c>
      <c r="AA204" s="48">
        <v>0</v>
      </c>
      <c r="AB204" s="48">
        <v>0</v>
      </c>
      <c r="AC204" s="48">
        <v>0</v>
      </c>
      <c r="AD204" s="48">
        <v>0</v>
      </c>
      <c r="AE204" s="48">
        <v>0</v>
      </c>
      <c r="AF204" s="48">
        <v>0</v>
      </c>
      <c r="AG204" s="48">
        <v>0</v>
      </c>
      <c r="AH204" s="48">
        <v>0</v>
      </c>
      <c r="AI204" s="48">
        <v>0</v>
      </c>
      <c r="AJ204" s="48">
        <v>0</v>
      </c>
      <c r="AK204" s="48">
        <v>0</v>
      </c>
      <c r="AL204" s="48">
        <v>0</v>
      </c>
      <c r="AM204" s="48">
        <v>0</v>
      </c>
      <c r="AN204" s="48">
        <v>0</v>
      </c>
      <c r="AO204" s="49">
        <v>0</v>
      </c>
      <c r="AP204" s="49">
        <v>0</v>
      </c>
      <c r="AQ204" s="49">
        <v>0</v>
      </c>
      <c r="AR204" s="50">
        <f t="shared" si="75"/>
        <v>0</v>
      </c>
      <c r="AS204" s="41">
        <f t="shared" si="76"/>
        <v>0</v>
      </c>
      <c r="AT204" s="41">
        <f t="shared" si="77"/>
        <v>0</v>
      </c>
      <c r="AU204" s="41">
        <f t="shared" si="78"/>
        <v>0</v>
      </c>
      <c r="AV204" s="41">
        <f t="shared" si="79"/>
        <v>0</v>
      </c>
      <c r="AW204" s="47">
        <f t="shared" si="80"/>
        <v>0</v>
      </c>
      <c r="AX204" s="47">
        <f t="shared" si="81"/>
        <v>0</v>
      </c>
      <c r="AY204" s="41">
        <f t="shared" si="82"/>
        <v>0</v>
      </c>
      <c r="AZ204" s="51">
        <f t="shared" si="83"/>
        <v>0</v>
      </c>
    </row>
    <row r="205" spans="1:52" s="81" customFormat="1" ht="10.199999999999999" x14ac:dyDescent="0.3">
      <c r="A205" s="170"/>
      <c r="B205" s="79"/>
      <c r="C205" s="152"/>
      <c r="D205" s="48"/>
      <c r="E205" s="48"/>
      <c r="F205" s="79"/>
      <c r="G205" s="10">
        <v>0</v>
      </c>
      <c r="H205" s="108">
        <v>0</v>
      </c>
      <c r="I205" s="104">
        <f t="shared" si="73"/>
        <v>0</v>
      </c>
      <c r="J205" s="109">
        <f t="shared" si="74"/>
        <v>0</v>
      </c>
      <c r="K205" s="48"/>
      <c r="L205" s="110">
        <v>0</v>
      </c>
      <c r="M205" s="110">
        <v>0</v>
      </c>
      <c r="N205" s="111">
        <f t="shared" si="71"/>
        <v>0</v>
      </c>
      <c r="O205" s="145"/>
      <c r="P205" s="107">
        <f t="shared" si="72"/>
        <v>0</v>
      </c>
      <c r="Q205" s="10">
        <v>0</v>
      </c>
      <c r="R205" s="48">
        <v>0</v>
      </c>
      <c r="S205" s="48">
        <v>0</v>
      </c>
      <c r="T205" s="48">
        <v>0</v>
      </c>
      <c r="U205" s="48">
        <v>0</v>
      </c>
      <c r="V205" s="48">
        <v>0</v>
      </c>
      <c r="W205" s="48">
        <v>0</v>
      </c>
      <c r="X205" s="48">
        <v>0</v>
      </c>
      <c r="Y205" s="48">
        <v>0</v>
      </c>
      <c r="Z205" s="48">
        <v>0</v>
      </c>
      <c r="AA205" s="48">
        <v>0</v>
      </c>
      <c r="AB205" s="48">
        <v>0</v>
      </c>
      <c r="AC205" s="48">
        <v>0</v>
      </c>
      <c r="AD205" s="48">
        <v>0</v>
      </c>
      <c r="AE205" s="48">
        <v>0</v>
      </c>
      <c r="AF205" s="48">
        <v>0</v>
      </c>
      <c r="AG205" s="48">
        <v>0</v>
      </c>
      <c r="AH205" s="48">
        <v>0</v>
      </c>
      <c r="AI205" s="48">
        <v>0</v>
      </c>
      <c r="AJ205" s="48">
        <v>0</v>
      </c>
      <c r="AK205" s="48">
        <v>0</v>
      </c>
      <c r="AL205" s="48">
        <v>0</v>
      </c>
      <c r="AM205" s="48">
        <v>0</v>
      </c>
      <c r="AN205" s="48">
        <v>0</v>
      </c>
      <c r="AO205" s="49">
        <v>0</v>
      </c>
      <c r="AP205" s="49">
        <v>0</v>
      </c>
      <c r="AQ205" s="49">
        <v>0</v>
      </c>
      <c r="AR205" s="50">
        <f t="shared" si="75"/>
        <v>0</v>
      </c>
      <c r="AS205" s="41">
        <f t="shared" si="76"/>
        <v>0</v>
      </c>
      <c r="AT205" s="41">
        <f t="shared" si="77"/>
        <v>0</v>
      </c>
      <c r="AU205" s="41">
        <f t="shared" si="78"/>
        <v>0</v>
      </c>
      <c r="AV205" s="41">
        <f t="shared" si="79"/>
        <v>0</v>
      </c>
      <c r="AW205" s="47">
        <f t="shared" si="80"/>
        <v>0</v>
      </c>
      <c r="AX205" s="47">
        <f t="shared" si="81"/>
        <v>0</v>
      </c>
      <c r="AY205" s="41">
        <f t="shared" si="82"/>
        <v>0</v>
      </c>
      <c r="AZ205" s="51">
        <f t="shared" si="83"/>
        <v>0</v>
      </c>
    </row>
    <row r="206" spans="1:52" s="81" customFormat="1" ht="10.199999999999999" x14ac:dyDescent="0.3">
      <c r="A206" s="170"/>
      <c r="B206" s="79"/>
      <c r="C206" s="152"/>
      <c r="D206" s="48"/>
      <c r="E206" s="48"/>
      <c r="F206" s="79"/>
      <c r="G206" s="10">
        <v>0</v>
      </c>
      <c r="H206" s="108">
        <v>0</v>
      </c>
      <c r="I206" s="104">
        <f t="shared" si="73"/>
        <v>0</v>
      </c>
      <c r="J206" s="109">
        <f t="shared" si="74"/>
        <v>0</v>
      </c>
      <c r="K206" s="48"/>
      <c r="L206" s="110">
        <v>0</v>
      </c>
      <c r="M206" s="110">
        <v>0</v>
      </c>
      <c r="N206" s="111">
        <f t="shared" si="71"/>
        <v>0</v>
      </c>
      <c r="O206" s="145"/>
      <c r="P206" s="107">
        <f t="shared" si="72"/>
        <v>0</v>
      </c>
      <c r="Q206" s="10">
        <v>0</v>
      </c>
      <c r="R206" s="48">
        <v>0</v>
      </c>
      <c r="S206" s="48">
        <v>0</v>
      </c>
      <c r="T206" s="48">
        <v>0</v>
      </c>
      <c r="U206" s="48">
        <v>0</v>
      </c>
      <c r="V206" s="48">
        <v>0</v>
      </c>
      <c r="W206" s="48">
        <v>0</v>
      </c>
      <c r="X206" s="48">
        <v>0</v>
      </c>
      <c r="Y206" s="48">
        <v>0</v>
      </c>
      <c r="Z206" s="48">
        <v>0</v>
      </c>
      <c r="AA206" s="48">
        <v>0</v>
      </c>
      <c r="AB206" s="48">
        <v>0</v>
      </c>
      <c r="AC206" s="48">
        <v>0</v>
      </c>
      <c r="AD206" s="48">
        <v>0</v>
      </c>
      <c r="AE206" s="48">
        <v>0</v>
      </c>
      <c r="AF206" s="48">
        <v>0</v>
      </c>
      <c r="AG206" s="48">
        <v>0</v>
      </c>
      <c r="AH206" s="48">
        <v>0</v>
      </c>
      <c r="AI206" s="48">
        <v>0</v>
      </c>
      <c r="AJ206" s="48">
        <v>0</v>
      </c>
      <c r="AK206" s="48">
        <v>0</v>
      </c>
      <c r="AL206" s="48">
        <v>0</v>
      </c>
      <c r="AM206" s="48">
        <v>0</v>
      </c>
      <c r="AN206" s="48">
        <v>0</v>
      </c>
      <c r="AO206" s="49">
        <v>0</v>
      </c>
      <c r="AP206" s="49">
        <v>0</v>
      </c>
      <c r="AQ206" s="49">
        <v>0</v>
      </c>
      <c r="AR206" s="50">
        <f t="shared" si="75"/>
        <v>0</v>
      </c>
      <c r="AS206" s="41">
        <f t="shared" si="76"/>
        <v>0</v>
      </c>
      <c r="AT206" s="41">
        <f t="shared" si="77"/>
        <v>0</v>
      </c>
      <c r="AU206" s="41">
        <f t="shared" si="78"/>
        <v>0</v>
      </c>
      <c r="AV206" s="41">
        <f t="shared" si="79"/>
        <v>0</v>
      </c>
      <c r="AW206" s="47">
        <f t="shared" si="80"/>
        <v>0</v>
      </c>
      <c r="AX206" s="47">
        <f t="shared" si="81"/>
        <v>0</v>
      </c>
      <c r="AY206" s="41">
        <f t="shared" si="82"/>
        <v>0</v>
      </c>
      <c r="AZ206" s="51">
        <f t="shared" si="83"/>
        <v>0</v>
      </c>
    </row>
    <row r="207" spans="1:52" s="81" customFormat="1" ht="10.199999999999999" x14ac:dyDescent="0.3">
      <c r="A207" s="170"/>
      <c r="B207" s="79"/>
      <c r="C207" s="152"/>
      <c r="D207" s="48"/>
      <c r="E207" s="48"/>
      <c r="F207" s="79"/>
      <c r="G207" s="10">
        <v>0</v>
      </c>
      <c r="H207" s="108">
        <v>0</v>
      </c>
      <c r="I207" s="104">
        <f t="shared" si="73"/>
        <v>0</v>
      </c>
      <c r="J207" s="109">
        <f t="shared" si="74"/>
        <v>0</v>
      </c>
      <c r="K207" s="48"/>
      <c r="L207" s="110">
        <v>0</v>
      </c>
      <c r="M207" s="110">
        <v>0</v>
      </c>
      <c r="N207" s="111">
        <f t="shared" si="71"/>
        <v>0</v>
      </c>
      <c r="O207" s="145"/>
      <c r="P207" s="107">
        <f t="shared" si="72"/>
        <v>0</v>
      </c>
      <c r="Q207" s="10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  <c r="AA207" s="48">
        <v>0</v>
      </c>
      <c r="AB207" s="48">
        <v>0</v>
      </c>
      <c r="AC207" s="48">
        <v>0</v>
      </c>
      <c r="AD207" s="48">
        <v>0</v>
      </c>
      <c r="AE207" s="48">
        <v>0</v>
      </c>
      <c r="AF207" s="48">
        <v>0</v>
      </c>
      <c r="AG207" s="48">
        <v>0</v>
      </c>
      <c r="AH207" s="48">
        <v>0</v>
      </c>
      <c r="AI207" s="48">
        <v>0</v>
      </c>
      <c r="AJ207" s="48">
        <v>0</v>
      </c>
      <c r="AK207" s="48">
        <v>0</v>
      </c>
      <c r="AL207" s="48">
        <v>0</v>
      </c>
      <c r="AM207" s="48">
        <v>0</v>
      </c>
      <c r="AN207" s="48">
        <v>0</v>
      </c>
      <c r="AO207" s="49">
        <v>0</v>
      </c>
      <c r="AP207" s="49">
        <v>0</v>
      </c>
      <c r="AQ207" s="49">
        <v>0</v>
      </c>
      <c r="AR207" s="50">
        <f t="shared" si="75"/>
        <v>0</v>
      </c>
      <c r="AS207" s="41">
        <f t="shared" si="76"/>
        <v>0</v>
      </c>
      <c r="AT207" s="41">
        <f t="shared" si="77"/>
        <v>0</v>
      </c>
      <c r="AU207" s="41">
        <f t="shared" si="78"/>
        <v>0</v>
      </c>
      <c r="AV207" s="41">
        <f t="shared" si="79"/>
        <v>0</v>
      </c>
      <c r="AW207" s="47">
        <f t="shared" si="80"/>
        <v>0</v>
      </c>
      <c r="AX207" s="47">
        <f t="shared" si="81"/>
        <v>0</v>
      </c>
      <c r="AY207" s="41">
        <f t="shared" si="82"/>
        <v>0</v>
      </c>
      <c r="AZ207" s="51">
        <f t="shared" si="83"/>
        <v>0</v>
      </c>
    </row>
    <row r="208" spans="1:52" s="81" customFormat="1" ht="10.199999999999999" x14ac:dyDescent="0.3">
      <c r="A208" s="170"/>
      <c r="B208" s="79"/>
      <c r="C208" s="152"/>
      <c r="D208" s="48"/>
      <c r="E208" s="48"/>
      <c r="F208" s="79"/>
      <c r="G208" s="10">
        <v>0</v>
      </c>
      <c r="H208" s="108">
        <v>0</v>
      </c>
      <c r="I208" s="104">
        <f t="shared" si="73"/>
        <v>0</v>
      </c>
      <c r="J208" s="109">
        <f t="shared" si="74"/>
        <v>0</v>
      </c>
      <c r="K208" s="48"/>
      <c r="L208" s="110">
        <v>0</v>
      </c>
      <c r="M208" s="110">
        <v>0</v>
      </c>
      <c r="N208" s="111">
        <f t="shared" si="71"/>
        <v>0</v>
      </c>
      <c r="O208" s="145"/>
      <c r="P208" s="107">
        <f t="shared" si="72"/>
        <v>0</v>
      </c>
      <c r="Q208" s="10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  <c r="AA208" s="48">
        <v>0</v>
      </c>
      <c r="AB208" s="48">
        <v>0</v>
      </c>
      <c r="AC208" s="48">
        <v>0</v>
      </c>
      <c r="AD208" s="48">
        <v>0</v>
      </c>
      <c r="AE208" s="48">
        <v>0</v>
      </c>
      <c r="AF208" s="48">
        <v>0</v>
      </c>
      <c r="AG208" s="48">
        <v>0</v>
      </c>
      <c r="AH208" s="48">
        <v>0</v>
      </c>
      <c r="AI208" s="48">
        <v>0</v>
      </c>
      <c r="AJ208" s="48">
        <v>0</v>
      </c>
      <c r="AK208" s="48">
        <v>0</v>
      </c>
      <c r="AL208" s="48">
        <v>0</v>
      </c>
      <c r="AM208" s="48">
        <v>0</v>
      </c>
      <c r="AN208" s="48">
        <v>0</v>
      </c>
      <c r="AO208" s="49">
        <v>0</v>
      </c>
      <c r="AP208" s="49">
        <v>0</v>
      </c>
      <c r="AQ208" s="49">
        <v>0</v>
      </c>
      <c r="AR208" s="50">
        <f t="shared" si="75"/>
        <v>0</v>
      </c>
      <c r="AS208" s="41">
        <f t="shared" si="76"/>
        <v>0</v>
      </c>
      <c r="AT208" s="41">
        <f t="shared" si="77"/>
        <v>0</v>
      </c>
      <c r="AU208" s="41">
        <f t="shared" si="78"/>
        <v>0</v>
      </c>
      <c r="AV208" s="41">
        <f t="shared" si="79"/>
        <v>0</v>
      </c>
      <c r="AW208" s="47">
        <f t="shared" si="80"/>
        <v>0</v>
      </c>
      <c r="AX208" s="47">
        <f t="shared" si="81"/>
        <v>0</v>
      </c>
      <c r="AY208" s="41">
        <f t="shared" si="82"/>
        <v>0</v>
      </c>
      <c r="AZ208" s="51">
        <f t="shared" si="83"/>
        <v>0</v>
      </c>
    </row>
    <row r="209" spans="1:52" s="81" customFormat="1" ht="10.199999999999999" x14ac:dyDescent="0.3">
      <c r="A209" s="170"/>
      <c r="B209" s="79"/>
      <c r="C209" s="152"/>
      <c r="D209" s="48"/>
      <c r="E209" s="48"/>
      <c r="F209" s="79"/>
      <c r="G209" s="10">
        <v>0</v>
      </c>
      <c r="H209" s="108">
        <v>0</v>
      </c>
      <c r="I209" s="104">
        <f t="shared" si="73"/>
        <v>0</v>
      </c>
      <c r="J209" s="109">
        <f t="shared" si="74"/>
        <v>0</v>
      </c>
      <c r="K209" s="48"/>
      <c r="L209" s="110">
        <v>0</v>
      </c>
      <c r="M209" s="110">
        <v>0</v>
      </c>
      <c r="N209" s="111">
        <f t="shared" si="71"/>
        <v>0</v>
      </c>
      <c r="O209" s="145"/>
      <c r="P209" s="107">
        <f t="shared" si="72"/>
        <v>0</v>
      </c>
      <c r="Q209" s="10">
        <v>0</v>
      </c>
      <c r="R209" s="48">
        <v>0</v>
      </c>
      <c r="S209" s="48">
        <v>0</v>
      </c>
      <c r="T209" s="48">
        <v>0</v>
      </c>
      <c r="U209" s="48">
        <v>0</v>
      </c>
      <c r="V209" s="48">
        <v>0</v>
      </c>
      <c r="W209" s="48">
        <v>0</v>
      </c>
      <c r="X209" s="48">
        <v>0</v>
      </c>
      <c r="Y209" s="48">
        <v>0</v>
      </c>
      <c r="Z209" s="48">
        <v>0</v>
      </c>
      <c r="AA209" s="48">
        <v>0</v>
      </c>
      <c r="AB209" s="48">
        <v>0</v>
      </c>
      <c r="AC209" s="48">
        <v>0</v>
      </c>
      <c r="AD209" s="48">
        <v>0</v>
      </c>
      <c r="AE209" s="48">
        <v>0</v>
      </c>
      <c r="AF209" s="48">
        <v>0</v>
      </c>
      <c r="AG209" s="48">
        <v>0</v>
      </c>
      <c r="AH209" s="48">
        <v>0</v>
      </c>
      <c r="AI209" s="48">
        <v>0</v>
      </c>
      <c r="AJ209" s="48">
        <v>0</v>
      </c>
      <c r="AK209" s="48">
        <v>0</v>
      </c>
      <c r="AL209" s="48">
        <v>0</v>
      </c>
      <c r="AM209" s="48">
        <v>0</v>
      </c>
      <c r="AN209" s="48">
        <v>0</v>
      </c>
      <c r="AO209" s="49">
        <v>0</v>
      </c>
      <c r="AP209" s="49">
        <v>0</v>
      </c>
      <c r="AQ209" s="49">
        <v>0</v>
      </c>
      <c r="AR209" s="50">
        <f t="shared" si="75"/>
        <v>0</v>
      </c>
      <c r="AS209" s="41">
        <f t="shared" si="76"/>
        <v>0</v>
      </c>
      <c r="AT209" s="41">
        <f t="shared" si="77"/>
        <v>0</v>
      </c>
      <c r="AU209" s="41">
        <f t="shared" si="78"/>
        <v>0</v>
      </c>
      <c r="AV209" s="41">
        <f t="shared" si="79"/>
        <v>0</v>
      </c>
      <c r="AW209" s="47">
        <f t="shared" si="80"/>
        <v>0</v>
      </c>
      <c r="AX209" s="47">
        <f t="shared" si="81"/>
        <v>0</v>
      </c>
      <c r="AY209" s="41">
        <f t="shared" si="82"/>
        <v>0</v>
      </c>
      <c r="AZ209" s="51">
        <f t="shared" si="83"/>
        <v>0</v>
      </c>
    </row>
    <row r="210" spans="1:52" s="81" customFormat="1" ht="10.199999999999999" x14ac:dyDescent="0.3">
      <c r="A210" s="170"/>
      <c r="B210" s="79"/>
      <c r="C210" s="152"/>
      <c r="D210" s="48"/>
      <c r="E210" s="48"/>
      <c r="F210" s="79"/>
      <c r="G210" s="10">
        <v>0</v>
      </c>
      <c r="H210" s="108">
        <v>0</v>
      </c>
      <c r="I210" s="104">
        <f t="shared" si="73"/>
        <v>0</v>
      </c>
      <c r="J210" s="109">
        <f t="shared" si="74"/>
        <v>0</v>
      </c>
      <c r="K210" s="48"/>
      <c r="L210" s="110">
        <v>0</v>
      </c>
      <c r="M210" s="110">
        <v>0</v>
      </c>
      <c r="N210" s="111">
        <f t="shared" si="71"/>
        <v>0</v>
      </c>
      <c r="O210" s="145"/>
      <c r="P210" s="107">
        <f t="shared" si="72"/>
        <v>0</v>
      </c>
      <c r="Q210" s="10">
        <v>0</v>
      </c>
      <c r="R210" s="48">
        <v>0</v>
      </c>
      <c r="S210" s="48">
        <v>0</v>
      </c>
      <c r="T210" s="48">
        <v>0</v>
      </c>
      <c r="U210" s="48">
        <v>0</v>
      </c>
      <c r="V210" s="48">
        <v>0</v>
      </c>
      <c r="W210" s="48">
        <v>0</v>
      </c>
      <c r="X210" s="48">
        <v>0</v>
      </c>
      <c r="Y210" s="48">
        <v>0</v>
      </c>
      <c r="Z210" s="48">
        <v>0</v>
      </c>
      <c r="AA210" s="48">
        <v>0</v>
      </c>
      <c r="AB210" s="48">
        <v>0</v>
      </c>
      <c r="AC210" s="48">
        <v>0</v>
      </c>
      <c r="AD210" s="48">
        <v>0</v>
      </c>
      <c r="AE210" s="48">
        <v>0</v>
      </c>
      <c r="AF210" s="48">
        <v>0</v>
      </c>
      <c r="AG210" s="48">
        <v>0</v>
      </c>
      <c r="AH210" s="48">
        <v>0</v>
      </c>
      <c r="AI210" s="48">
        <v>0</v>
      </c>
      <c r="AJ210" s="48">
        <v>0</v>
      </c>
      <c r="AK210" s="48">
        <v>0</v>
      </c>
      <c r="AL210" s="48">
        <v>0</v>
      </c>
      <c r="AM210" s="48">
        <v>0</v>
      </c>
      <c r="AN210" s="48">
        <v>0</v>
      </c>
      <c r="AO210" s="49">
        <v>0</v>
      </c>
      <c r="AP210" s="49">
        <v>0</v>
      </c>
      <c r="AQ210" s="49">
        <v>0</v>
      </c>
      <c r="AR210" s="50">
        <f t="shared" si="75"/>
        <v>0</v>
      </c>
      <c r="AS210" s="41">
        <f t="shared" si="76"/>
        <v>0</v>
      </c>
      <c r="AT210" s="41">
        <f t="shared" si="77"/>
        <v>0</v>
      </c>
      <c r="AU210" s="41">
        <f t="shared" si="78"/>
        <v>0</v>
      </c>
      <c r="AV210" s="41">
        <f t="shared" si="79"/>
        <v>0</v>
      </c>
      <c r="AW210" s="47">
        <f t="shared" si="80"/>
        <v>0</v>
      </c>
      <c r="AX210" s="47">
        <f t="shared" si="81"/>
        <v>0</v>
      </c>
      <c r="AY210" s="41">
        <f t="shared" si="82"/>
        <v>0</v>
      </c>
      <c r="AZ210" s="51">
        <f t="shared" si="83"/>
        <v>0</v>
      </c>
    </row>
    <row r="211" spans="1:52" s="81" customFormat="1" ht="10.199999999999999" x14ac:dyDescent="0.3">
      <c r="A211" s="170"/>
      <c r="B211" s="79"/>
      <c r="C211" s="152"/>
      <c r="D211" s="48"/>
      <c r="E211" s="48"/>
      <c r="F211" s="79"/>
      <c r="G211" s="10">
        <v>0</v>
      </c>
      <c r="H211" s="108">
        <v>0</v>
      </c>
      <c r="I211" s="104">
        <f t="shared" si="73"/>
        <v>0</v>
      </c>
      <c r="J211" s="109">
        <f t="shared" si="74"/>
        <v>0</v>
      </c>
      <c r="K211" s="48"/>
      <c r="L211" s="110">
        <v>0</v>
      </c>
      <c r="M211" s="110">
        <v>0</v>
      </c>
      <c r="N211" s="111">
        <f t="shared" si="71"/>
        <v>0</v>
      </c>
      <c r="O211" s="145"/>
      <c r="P211" s="107">
        <f t="shared" si="72"/>
        <v>0</v>
      </c>
      <c r="Q211" s="10">
        <v>0</v>
      </c>
      <c r="R211" s="48">
        <v>0</v>
      </c>
      <c r="S211" s="48">
        <v>0</v>
      </c>
      <c r="T211" s="48">
        <v>0</v>
      </c>
      <c r="U211" s="48">
        <v>0</v>
      </c>
      <c r="V211" s="48">
        <v>0</v>
      </c>
      <c r="W211" s="48">
        <v>0</v>
      </c>
      <c r="X211" s="48">
        <v>0</v>
      </c>
      <c r="Y211" s="48">
        <v>0</v>
      </c>
      <c r="Z211" s="48">
        <v>0</v>
      </c>
      <c r="AA211" s="48">
        <v>0</v>
      </c>
      <c r="AB211" s="48">
        <v>0</v>
      </c>
      <c r="AC211" s="48">
        <v>0</v>
      </c>
      <c r="AD211" s="48">
        <v>0</v>
      </c>
      <c r="AE211" s="48">
        <v>0</v>
      </c>
      <c r="AF211" s="48">
        <v>0</v>
      </c>
      <c r="AG211" s="48">
        <v>0</v>
      </c>
      <c r="AH211" s="48">
        <v>0</v>
      </c>
      <c r="AI211" s="48">
        <v>0</v>
      </c>
      <c r="AJ211" s="48">
        <v>0</v>
      </c>
      <c r="AK211" s="48">
        <v>0</v>
      </c>
      <c r="AL211" s="48">
        <v>0</v>
      </c>
      <c r="AM211" s="48">
        <v>0</v>
      </c>
      <c r="AN211" s="48">
        <v>0</v>
      </c>
      <c r="AO211" s="49">
        <v>0</v>
      </c>
      <c r="AP211" s="49">
        <v>0</v>
      </c>
      <c r="AQ211" s="49">
        <v>0</v>
      </c>
      <c r="AR211" s="50">
        <f t="shared" si="75"/>
        <v>0</v>
      </c>
      <c r="AS211" s="41">
        <f t="shared" si="76"/>
        <v>0</v>
      </c>
      <c r="AT211" s="41">
        <f t="shared" si="77"/>
        <v>0</v>
      </c>
      <c r="AU211" s="41">
        <f t="shared" si="78"/>
        <v>0</v>
      </c>
      <c r="AV211" s="41">
        <f t="shared" si="79"/>
        <v>0</v>
      </c>
      <c r="AW211" s="47">
        <f t="shared" si="80"/>
        <v>0</v>
      </c>
      <c r="AX211" s="47">
        <f t="shared" si="81"/>
        <v>0</v>
      </c>
      <c r="AY211" s="41">
        <f t="shared" si="82"/>
        <v>0</v>
      </c>
      <c r="AZ211" s="51">
        <f t="shared" si="83"/>
        <v>0</v>
      </c>
    </row>
    <row r="212" spans="1:52" s="81" customFormat="1" ht="10.199999999999999" x14ac:dyDescent="0.3">
      <c r="A212" s="170"/>
      <c r="B212" s="79"/>
      <c r="C212" s="152"/>
      <c r="D212" s="48"/>
      <c r="E212" s="48"/>
      <c r="F212" s="79"/>
      <c r="G212" s="10">
        <v>0</v>
      </c>
      <c r="H212" s="108">
        <v>0</v>
      </c>
      <c r="I212" s="104">
        <f t="shared" si="73"/>
        <v>0</v>
      </c>
      <c r="J212" s="109">
        <f t="shared" si="74"/>
        <v>0</v>
      </c>
      <c r="K212" s="48"/>
      <c r="L212" s="110">
        <v>0</v>
      </c>
      <c r="M212" s="110">
        <v>0</v>
      </c>
      <c r="N212" s="111">
        <f t="shared" si="71"/>
        <v>0</v>
      </c>
      <c r="O212" s="145"/>
      <c r="P212" s="107">
        <f t="shared" si="72"/>
        <v>0</v>
      </c>
      <c r="Q212" s="10">
        <v>0</v>
      </c>
      <c r="R212" s="48">
        <v>0</v>
      </c>
      <c r="S212" s="48">
        <v>0</v>
      </c>
      <c r="T212" s="48">
        <v>0</v>
      </c>
      <c r="U212" s="48">
        <v>0</v>
      </c>
      <c r="V212" s="48">
        <v>0</v>
      </c>
      <c r="W212" s="48">
        <v>0</v>
      </c>
      <c r="X212" s="48">
        <v>0</v>
      </c>
      <c r="Y212" s="48">
        <v>0</v>
      </c>
      <c r="Z212" s="48">
        <v>0</v>
      </c>
      <c r="AA212" s="48">
        <v>0</v>
      </c>
      <c r="AB212" s="48">
        <v>0</v>
      </c>
      <c r="AC212" s="48">
        <v>0</v>
      </c>
      <c r="AD212" s="48">
        <v>0</v>
      </c>
      <c r="AE212" s="48">
        <v>0</v>
      </c>
      <c r="AF212" s="48">
        <v>0</v>
      </c>
      <c r="AG212" s="48">
        <v>0</v>
      </c>
      <c r="AH212" s="48">
        <v>0</v>
      </c>
      <c r="AI212" s="48">
        <v>0</v>
      </c>
      <c r="AJ212" s="48">
        <v>0</v>
      </c>
      <c r="AK212" s="48">
        <v>0</v>
      </c>
      <c r="AL212" s="48">
        <v>0</v>
      </c>
      <c r="AM212" s="48">
        <v>0</v>
      </c>
      <c r="AN212" s="48">
        <v>0</v>
      </c>
      <c r="AO212" s="49">
        <v>0</v>
      </c>
      <c r="AP212" s="49">
        <v>0</v>
      </c>
      <c r="AQ212" s="49">
        <v>0</v>
      </c>
      <c r="AR212" s="50">
        <f t="shared" si="75"/>
        <v>0</v>
      </c>
      <c r="AS212" s="41">
        <f t="shared" si="76"/>
        <v>0</v>
      </c>
      <c r="AT212" s="41">
        <f t="shared" si="77"/>
        <v>0</v>
      </c>
      <c r="AU212" s="41">
        <f t="shared" si="78"/>
        <v>0</v>
      </c>
      <c r="AV212" s="41">
        <f t="shared" si="79"/>
        <v>0</v>
      </c>
      <c r="AW212" s="47">
        <f t="shared" si="80"/>
        <v>0</v>
      </c>
      <c r="AX212" s="47">
        <f t="shared" si="81"/>
        <v>0</v>
      </c>
      <c r="AY212" s="41">
        <f t="shared" si="82"/>
        <v>0</v>
      </c>
      <c r="AZ212" s="51">
        <f t="shared" si="83"/>
        <v>0</v>
      </c>
    </row>
    <row r="213" spans="1:52" s="81" customFormat="1" ht="10.199999999999999" x14ac:dyDescent="0.3">
      <c r="A213" s="170"/>
      <c r="B213" s="79"/>
      <c r="C213" s="152"/>
      <c r="D213" s="48"/>
      <c r="E213" s="48"/>
      <c r="F213" s="79"/>
      <c r="G213" s="10">
        <v>0</v>
      </c>
      <c r="H213" s="108">
        <v>0</v>
      </c>
      <c r="I213" s="104">
        <f t="shared" si="73"/>
        <v>0</v>
      </c>
      <c r="J213" s="109">
        <f t="shared" si="74"/>
        <v>0</v>
      </c>
      <c r="K213" s="48"/>
      <c r="L213" s="110">
        <v>0</v>
      </c>
      <c r="M213" s="110">
        <v>0</v>
      </c>
      <c r="N213" s="111">
        <f t="shared" si="71"/>
        <v>0</v>
      </c>
      <c r="O213" s="145"/>
      <c r="P213" s="107">
        <f t="shared" si="72"/>
        <v>0</v>
      </c>
      <c r="Q213" s="10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  <c r="AA213" s="48">
        <v>0</v>
      </c>
      <c r="AB213" s="48">
        <v>0</v>
      </c>
      <c r="AC213" s="48">
        <v>0</v>
      </c>
      <c r="AD213" s="48">
        <v>0</v>
      </c>
      <c r="AE213" s="48">
        <v>0</v>
      </c>
      <c r="AF213" s="48">
        <v>0</v>
      </c>
      <c r="AG213" s="48">
        <v>0</v>
      </c>
      <c r="AH213" s="48">
        <v>0</v>
      </c>
      <c r="AI213" s="48">
        <v>0</v>
      </c>
      <c r="AJ213" s="48">
        <v>0</v>
      </c>
      <c r="AK213" s="48">
        <v>0</v>
      </c>
      <c r="AL213" s="48">
        <v>0</v>
      </c>
      <c r="AM213" s="48">
        <v>0</v>
      </c>
      <c r="AN213" s="48">
        <v>0</v>
      </c>
      <c r="AO213" s="49">
        <v>0</v>
      </c>
      <c r="AP213" s="49">
        <v>0</v>
      </c>
      <c r="AQ213" s="49">
        <v>0</v>
      </c>
      <c r="AR213" s="50">
        <f t="shared" si="75"/>
        <v>0</v>
      </c>
      <c r="AS213" s="41">
        <f t="shared" si="76"/>
        <v>0</v>
      </c>
      <c r="AT213" s="41">
        <f t="shared" si="77"/>
        <v>0</v>
      </c>
      <c r="AU213" s="41">
        <f t="shared" si="78"/>
        <v>0</v>
      </c>
      <c r="AV213" s="41">
        <f t="shared" si="79"/>
        <v>0</v>
      </c>
      <c r="AW213" s="47">
        <f t="shared" si="80"/>
        <v>0</v>
      </c>
      <c r="AX213" s="47">
        <f t="shared" si="81"/>
        <v>0</v>
      </c>
      <c r="AY213" s="41">
        <f t="shared" si="82"/>
        <v>0</v>
      </c>
      <c r="AZ213" s="51">
        <f t="shared" si="83"/>
        <v>0</v>
      </c>
    </row>
    <row r="214" spans="1:52" s="81" customFormat="1" ht="10.199999999999999" x14ac:dyDescent="0.3">
      <c r="A214" s="170"/>
      <c r="B214" s="79"/>
      <c r="C214" s="152"/>
      <c r="D214" s="48"/>
      <c r="E214" s="48"/>
      <c r="F214" s="79"/>
      <c r="G214" s="10">
        <v>0</v>
      </c>
      <c r="H214" s="108">
        <v>0</v>
      </c>
      <c r="I214" s="104">
        <f t="shared" si="73"/>
        <v>0</v>
      </c>
      <c r="J214" s="109">
        <f t="shared" si="74"/>
        <v>0</v>
      </c>
      <c r="K214" s="48"/>
      <c r="L214" s="110">
        <v>0</v>
      </c>
      <c r="M214" s="110">
        <v>0</v>
      </c>
      <c r="N214" s="111">
        <f t="shared" si="71"/>
        <v>0</v>
      </c>
      <c r="O214" s="145"/>
      <c r="P214" s="107">
        <f t="shared" si="72"/>
        <v>0</v>
      </c>
      <c r="Q214" s="10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  <c r="X214" s="48">
        <v>0</v>
      </c>
      <c r="Y214" s="48">
        <v>0</v>
      </c>
      <c r="Z214" s="48">
        <v>0</v>
      </c>
      <c r="AA214" s="48">
        <v>0</v>
      </c>
      <c r="AB214" s="48">
        <v>0</v>
      </c>
      <c r="AC214" s="48">
        <v>0</v>
      </c>
      <c r="AD214" s="48">
        <v>0</v>
      </c>
      <c r="AE214" s="48">
        <v>0</v>
      </c>
      <c r="AF214" s="48">
        <v>0</v>
      </c>
      <c r="AG214" s="48">
        <v>0</v>
      </c>
      <c r="AH214" s="48">
        <v>0</v>
      </c>
      <c r="AI214" s="48">
        <v>0</v>
      </c>
      <c r="AJ214" s="48">
        <v>0</v>
      </c>
      <c r="AK214" s="48">
        <v>0</v>
      </c>
      <c r="AL214" s="48">
        <v>0</v>
      </c>
      <c r="AM214" s="48">
        <v>0</v>
      </c>
      <c r="AN214" s="48">
        <v>0</v>
      </c>
      <c r="AO214" s="49">
        <v>0</v>
      </c>
      <c r="AP214" s="49">
        <v>0</v>
      </c>
      <c r="AQ214" s="49">
        <v>0</v>
      </c>
      <c r="AR214" s="50">
        <f t="shared" si="75"/>
        <v>0</v>
      </c>
      <c r="AS214" s="41">
        <f t="shared" si="76"/>
        <v>0</v>
      </c>
      <c r="AT214" s="41">
        <f t="shared" si="77"/>
        <v>0</v>
      </c>
      <c r="AU214" s="41">
        <f t="shared" si="78"/>
        <v>0</v>
      </c>
      <c r="AV214" s="41">
        <f t="shared" si="79"/>
        <v>0</v>
      </c>
      <c r="AW214" s="47">
        <f t="shared" si="80"/>
        <v>0</v>
      </c>
      <c r="AX214" s="47">
        <f t="shared" si="81"/>
        <v>0</v>
      </c>
      <c r="AY214" s="41">
        <f t="shared" si="82"/>
        <v>0</v>
      </c>
      <c r="AZ214" s="51">
        <f t="shared" si="83"/>
        <v>0</v>
      </c>
    </row>
    <row r="215" spans="1:52" s="81" customFormat="1" ht="10.199999999999999" x14ac:dyDescent="0.3">
      <c r="A215" s="170"/>
      <c r="B215" s="79"/>
      <c r="C215" s="152"/>
      <c r="D215" s="48"/>
      <c r="E215" s="48"/>
      <c r="F215" s="79"/>
      <c r="G215" s="10">
        <v>0</v>
      </c>
      <c r="H215" s="108">
        <v>0</v>
      </c>
      <c r="I215" s="104">
        <f t="shared" si="73"/>
        <v>0</v>
      </c>
      <c r="J215" s="109">
        <f t="shared" si="74"/>
        <v>0</v>
      </c>
      <c r="K215" s="48"/>
      <c r="L215" s="110">
        <v>0</v>
      </c>
      <c r="M215" s="110">
        <v>0</v>
      </c>
      <c r="N215" s="111">
        <f t="shared" si="71"/>
        <v>0</v>
      </c>
      <c r="O215" s="145"/>
      <c r="P215" s="107">
        <f t="shared" si="72"/>
        <v>0</v>
      </c>
      <c r="Q215" s="10">
        <v>0</v>
      </c>
      <c r="R215" s="48">
        <v>0</v>
      </c>
      <c r="S215" s="48">
        <v>0</v>
      </c>
      <c r="T215" s="48">
        <v>0</v>
      </c>
      <c r="U215" s="48">
        <v>0</v>
      </c>
      <c r="V215" s="48">
        <v>0</v>
      </c>
      <c r="W215" s="48">
        <v>0</v>
      </c>
      <c r="X215" s="48">
        <v>0</v>
      </c>
      <c r="Y215" s="48">
        <v>0</v>
      </c>
      <c r="Z215" s="48">
        <v>0</v>
      </c>
      <c r="AA215" s="48">
        <v>0</v>
      </c>
      <c r="AB215" s="48">
        <v>0</v>
      </c>
      <c r="AC215" s="48">
        <v>0</v>
      </c>
      <c r="AD215" s="48">
        <v>0</v>
      </c>
      <c r="AE215" s="48">
        <v>0</v>
      </c>
      <c r="AF215" s="48">
        <v>0</v>
      </c>
      <c r="AG215" s="48">
        <v>0</v>
      </c>
      <c r="AH215" s="48">
        <v>0</v>
      </c>
      <c r="AI215" s="48">
        <v>0</v>
      </c>
      <c r="AJ215" s="48">
        <v>0</v>
      </c>
      <c r="AK215" s="48">
        <v>0</v>
      </c>
      <c r="AL215" s="48">
        <v>0</v>
      </c>
      <c r="AM215" s="48">
        <v>0</v>
      </c>
      <c r="AN215" s="48">
        <v>0</v>
      </c>
      <c r="AO215" s="49">
        <v>0</v>
      </c>
      <c r="AP215" s="49">
        <v>0</v>
      </c>
      <c r="AQ215" s="49">
        <v>0</v>
      </c>
      <c r="AR215" s="50">
        <f t="shared" si="75"/>
        <v>0</v>
      </c>
      <c r="AS215" s="41">
        <f t="shared" si="76"/>
        <v>0</v>
      </c>
      <c r="AT215" s="41">
        <f t="shared" si="77"/>
        <v>0</v>
      </c>
      <c r="AU215" s="41">
        <f t="shared" si="78"/>
        <v>0</v>
      </c>
      <c r="AV215" s="41">
        <f t="shared" si="79"/>
        <v>0</v>
      </c>
      <c r="AW215" s="47">
        <f t="shared" si="80"/>
        <v>0</v>
      </c>
      <c r="AX215" s="47">
        <f t="shared" si="81"/>
        <v>0</v>
      </c>
      <c r="AY215" s="41">
        <f t="shared" si="82"/>
        <v>0</v>
      </c>
      <c r="AZ215" s="51">
        <f t="shared" si="83"/>
        <v>0</v>
      </c>
    </row>
    <row r="216" spans="1:52" s="81" customFormat="1" ht="10.199999999999999" x14ac:dyDescent="0.3">
      <c r="A216" s="170"/>
      <c r="B216" s="79"/>
      <c r="C216" s="152"/>
      <c r="D216" s="48"/>
      <c r="E216" s="48"/>
      <c r="F216" s="79"/>
      <c r="G216" s="10">
        <v>0</v>
      </c>
      <c r="H216" s="108">
        <v>0</v>
      </c>
      <c r="I216" s="104">
        <f t="shared" si="73"/>
        <v>0</v>
      </c>
      <c r="J216" s="109">
        <f t="shared" si="74"/>
        <v>0</v>
      </c>
      <c r="K216" s="48"/>
      <c r="L216" s="110">
        <v>0</v>
      </c>
      <c r="M216" s="110">
        <v>0</v>
      </c>
      <c r="N216" s="111">
        <f t="shared" si="71"/>
        <v>0</v>
      </c>
      <c r="O216" s="145"/>
      <c r="P216" s="107">
        <f t="shared" si="72"/>
        <v>0</v>
      </c>
      <c r="Q216" s="10">
        <v>0</v>
      </c>
      <c r="R216" s="48">
        <v>0</v>
      </c>
      <c r="S216" s="48">
        <v>0</v>
      </c>
      <c r="T216" s="48">
        <v>0</v>
      </c>
      <c r="U216" s="48">
        <v>0</v>
      </c>
      <c r="V216" s="48">
        <v>0</v>
      </c>
      <c r="W216" s="48">
        <v>0</v>
      </c>
      <c r="X216" s="48">
        <v>0</v>
      </c>
      <c r="Y216" s="48">
        <v>0</v>
      </c>
      <c r="Z216" s="48">
        <v>0</v>
      </c>
      <c r="AA216" s="48">
        <v>0</v>
      </c>
      <c r="AB216" s="48">
        <v>0</v>
      </c>
      <c r="AC216" s="48">
        <v>0</v>
      </c>
      <c r="AD216" s="48">
        <v>0</v>
      </c>
      <c r="AE216" s="48">
        <v>0</v>
      </c>
      <c r="AF216" s="48">
        <v>0</v>
      </c>
      <c r="AG216" s="48">
        <v>0</v>
      </c>
      <c r="AH216" s="48">
        <v>0</v>
      </c>
      <c r="AI216" s="48">
        <v>0</v>
      </c>
      <c r="AJ216" s="48">
        <v>0</v>
      </c>
      <c r="AK216" s="48">
        <v>0</v>
      </c>
      <c r="AL216" s="48">
        <v>0</v>
      </c>
      <c r="AM216" s="48">
        <v>0</v>
      </c>
      <c r="AN216" s="48">
        <v>0</v>
      </c>
      <c r="AO216" s="49">
        <v>0</v>
      </c>
      <c r="AP216" s="49">
        <v>0</v>
      </c>
      <c r="AQ216" s="49">
        <v>0</v>
      </c>
      <c r="AR216" s="50">
        <f t="shared" si="75"/>
        <v>0</v>
      </c>
      <c r="AS216" s="41">
        <f t="shared" si="76"/>
        <v>0</v>
      </c>
      <c r="AT216" s="41">
        <f t="shared" si="77"/>
        <v>0</v>
      </c>
      <c r="AU216" s="41">
        <f t="shared" si="78"/>
        <v>0</v>
      </c>
      <c r="AV216" s="41">
        <f t="shared" si="79"/>
        <v>0</v>
      </c>
      <c r="AW216" s="47">
        <f t="shared" si="80"/>
        <v>0</v>
      </c>
      <c r="AX216" s="47">
        <f t="shared" si="81"/>
        <v>0</v>
      </c>
      <c r="AY216" s="41">
        <f t="shared" si="82"/>
        <v>0</v>
      </c>
      <c r="AZ216" s="51">
        <f t="shared" si="83"/>
        <v>0</v>
      </c>
    </row>
    <row r="217" spans="1:52" s="81" customFormat="1" ht="10.199999999999999" x14ac:dyDescent="0.3">
      <c r="A217" s="170"/>
      <c r="B217" s="79"/>
      <c r="C217" s="152"/>
      <c r="D217" s="48"/>
      <c r="E217" s="48"/>
      <c r="F217" s="79"/>
      <c r="G217" s="10">
        <v>0</v>
      </c>
      <c r="H217" s="108">
        <v>0</v>
      </c>
      <c r="I217" s="104">
        <f t="shared" si="73"/>
        <v>0</v>
      </c>
      <c r="J217" s="109">
        <f t="shared" si="74"/>
        <v>0</v>
      </c>
      <c r="K217" s="48"/>
      <c r="L217" s="110">
        <v>0</v>
      </c>
      <c r="M217" s="110">
        <v>0</v>
      </c>
      <c r="N217" s="111">
        <f t="shared" si="71"/>
        <v>0</v>
      </c>
      <c r="O217" s="145"/>
      <c r="P217" s="107">
        <f t="shared" si="72"/>
        <v>0</v>
      </c>
      <c r="Q217" s="10">
        <v>0</v>
      </c>
      <c r="R217" s="48">
        <v>0</v>
      </c>
      <c r="S217" s="48">
        <v>0</v>
      </c>
      <c r="T217" s="48">
        <v>0</v>
      </c>
      <c r="U217" s="48">
        <v>0</v>
      </c>
      <c r="V217" s="48">
        <v>0</v>
      </c>
      <c r="W217" s="48">
        <v>0</v>
      </c>
      <c r="X217" s="48">
        <v>0</v>
      </c>
      <c r="Y217" s="48">
        <v>0</v>
      </c>
      <c r="Z217" s="48">
        <v>0</v>
      </c>
      <c r="AA217" s="48">
        <v>0</v>
      </c>
      <c r="AB217" s="48">
        <v>0</v>
      </c>
      <c r="AC217" s="48">
        <v>0</v>
      </c>
      <c r="AD217" s="48">
        <v>0</v>
      </c>
      <c r="AE217" s="48">
        <v>0</v>
      </c>
      <c r="AF217" s="48">
        <v>0</v>
      </c>
      <c r="AG217" s="48">
        <v>0</v>
      </c>
      <c r="AH217" s="48">
        <v>0</v>
      </c>
      <c r="AI217" s="48">
        <v>0</v>
      </c>
      <c r="AJ217" s="48">
        <v>0</v>
      </c>
      <c r="AK217" s="48">
        <v>0</v>
      </c>
      <c r="AL217" s="48">
        <v>0</v>
      </c>
      <c r="AM217" s="48">
        <v>0</v>
      </c>
      <c r="AN217" s="48">
        <v>0</v>
      </c>
      <c r="AO217" s="49">
        <v>0</v>
      </c>
      <c r="AP217" s="49">
        <v>0</v>
      </c>
      <c r="AQ217" s="49">
        <v>0</v>
      </c>
      <c r="AR217" s="50">
        <f t="shared" si="75"/>
        <v>0</v>
      </c>
      <c r="AS217" s="41">
        <f t="shared" si="76"/>
        <v>0</v>
      </c>
      <c r="AT217" s="41">
        <f t="shared" si="77"/>
        <v>0</v>
      </c>
      <c r="AU217" s="41">
        <f t="shared" si="78"/>
        <v>0</v>
      </c>
      <c r="AV217" s="41">
        <f t="shared" si="79"/>
        <v>0</v>
      </c>
      <c r="AW217" s="47">
        <f t="shared" si="80"/>
        <v>0</v>
      </c>
      <c r="AX217" s="47">
        <f t="shared" si="81"/>
        <v>0</v>
      </c>
      <c r="AY217" s="41">
        <f t="shared" si="82"/>
        <v>0</v>
      </c>
      <c r="AZ217" s="51">
        <f t="shared" si="83"/>
        <v>0</v>
      </c>
    </row>
    <row r="218" spans="1:52" s="81" customFormat="1" ht="10.199999999999999" x14ac:dyDescent="0.3">
      <c r="A218" s="170"/>
      <c r="B218" s="79"/>
      <c r="C218" s="152"/>
      <c r="D218" s="48"/>
      <c r="E218" s="48"/>
      <c r="F218" s="79"/>
      <c r="G218" s="10">
        <v>0</v>
      </c>
      <c r="H218" s="108">
        <v>0</v>
      </c>
      <c r="I218" s="104">
        <f t="shared" si="73"/>
        <v>0</v>
      </c>
      <c r="J218" s="109">
        <f t="shared" si="74"/>
        <v>0</v>
      </c>
      <c r="K218" s="48"/>
      <c r="L218" s="110">
        <v>0</v>
      </c>
      <c r="M218" s="110">
        <v>0</v>
      </c>
      <c r="N218" s="111">
        <f t="shared" si="71"/>
        <v>0</v>
      </c>
      <c r="O218" s="145"/>
      <c r="P218" s="107">
        <f t="shared" si="72"/>
        <v>0</v>
      </c>
      <c r="Q218" s="10">
        <v>0</v>
      </c>
      <c r="R218" s="48">
        <v>0</v>
      </c>
      <c r="S218" s="48">
        <v>0</v>
      </c>
      <c r="T218" s="48">
        <v>0</v>
      </c>
      <c r="U218" s="48">
        <v>0</v>
      </c>
      <c r="V218" s="48">
        <v>0</v>
      </c>
      <c r="W218" s="48">
        <v>0</v>
      </c>
      <c r="X218" s="48">
        <v>0</v>
      </c>
      <c r="Y218" s="48">
        <v>0</v>
      </c>
      <c r="Z218" s="48">
        <v>0</v>
      </c>
      <c r="AA218" s="48">
        <v>0</v>
      </c>
      <c r="AB218" s="48">
        <v>0</v>
      </c>
      <c r="AC218" s="48">
        <v>0</v>
      </c>
      <c r="AD218" s="48">
        <v>0</v>
      </c>
      <c r="AE218" s="48">
        <v>0</v>
      </c>
      <c r="AF218" s="48">
        <v>0</v>
      </c>
      <c r="AG218" s="48">
        <v>0</v>
      </c>
      <c r="AH218" s="48">
        <v>0</v>
      </c>
      <c r="AI218" s="48">
        <v>0</v>
      </c>
      <c r="AJ218" s="48">
        <v>0</v>
      </c>
      <c r="AK218" s="48">
        <v>0</v>
      </c>
      <c r="AL218" s="48">
        <v>0</v>
      </c>
      <c r="AM218" s="48">
        <v>0</v>
      </c>
      <c r="AN218" s="48">
        <v>0</v>
      </c>
      <c r="AO218" s="49">
        <v>0</v>
      </c>
      <c r="AP218" s="49">
        <v>0</v>
      </c>
      <c r="AQ218" s="49">
        <v>0</v>
      </c>
      <c r="AR218" s="50">
        <f t="shared" si="75"/>
        <v>0</v>
      </c>
      <c r="AS218" s="41">
        <f t="shared" si="76"/>
        <v>0</v>
      </c>
      <c r="AT218" s="41">
        <f t="shared" si="77"/>
        <v>0</v>
      </c>
      <c r="AU218" s="41">
        <f t="shared" si="78"/>
        <v>0</v>
      </c>
      <c r="AV218" s="41">
        <f t="shared" si="79"/>
        <v>0</v>
      </c>
      <c r="AW218" s="47">
        <f t="shared" si="80"/>
        <v>0</v>
      </c>
      <c r="AX218" s="47">
        <f t="shared" si="81"/>
        <v>0</v>
      </c>
      <c r="AY218" s="41">
        <f t="shared" si="82"/>
        <v>0</v>
      </c>
      <c r="AZ218" s="51">
        <f t="shared" si="83"/>
        <v>0</v>
      </c>
    </row>
    <row r="219" spans="1:52" s="81" customFormat="1" ht="10.199999999999999" x14ac:dyDescent="0.3">
      <c r="A219" s="170"/>
      <c r="B219" s="79"/>
      <c r="C219" s="152"/>
      <c r="D219" s="48"/>
      <c r="E219" s="48"/>
      <c r="F219" s="79"/>
      <c r="G219" s="10">
        <v>0</v>
      </c>
      <c r="H219" s="108">
        <v>0</v>
      </c>
      <c r="I219" s="104">
        <f t="shared" si="73"/>
        <v>0</v>
      </c>
      <c r="J219" s="109">
        <f t="shared" si="74"/>
        <v>0</v>
      </c>
      <c r="K219" s="48"/>
      <c r="L219" s="110">
        <v>0</v>
      </c>
      <c r="M219" s="110">
        <v>0</v>
      </c>
      <c r="N219" s="111">
        <f t="shared" si="71"/>
        <v>0</v>
      </c>
      <c r="O219" s="145"/>
      <c r="P219" s="107">
        <f t="shared" si="72"/>
        <v>0</v>
      </c>
      <c r="Q219" s="10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  <c r="AA219" s="48">
        <v>0</v>
      </c>
      <c r="AB219" s="48">
        <v>0</v>
      </c>
      <c r="AC219" s="48">
        <v>0</v>
      </c>
      <c r="AD219" s="48">
        <v>0</v>
      </c>
      <c r="AE219" s="48">
        <v>0</v>
      </c>
      <c r="AF219" s="48">
        <v>0</v>
      </c>
      <c r="AG219" s="48">
        <v>0</v>
      </c>
      <c r="AH219" s="48">
        <v>0</v>
      </c>
      <c r="AI219" s="48">
        <v>0</v>
      </c>
      <c r="AJ219" s="48">
        <v>0</v>
      </c>
      <c r="AK219" s="48">
        <v>0</v>
      </c>
      <c r="AL219" s="48">
        <v>0</v>
      </c>
      <c r="AM219" s="48">
        <v>0</v>
      </c>
      <c r="AN219" s="48">
        <v>0</v>
      </c>
      <c r="AO219" s="49">
        <v>0</v>
      </c>
      <c r="AP219" s="49">
        <v>0</v>
      </c>
      <c r="AQ219" s="49">
        <v>0</v>
      </c>
      <c r="AR219" s="50">
        <f t="shared" si="75"/>
        <v>0</v>
      </c>
      <c r="AS219" s="41">
        <f t="shared" si="76"/>
        <v>0</v>
      </c>
      <c r="AT219" s="41">
        <f t="shared" si="77"/>
        <v>0</v>
      </c>
      <c r="AU219" s="41">
        <f t="shared" si="78"/>
        <v>0</v>
      </c>
      <c r="AV219" s="41">
        <f t="shared" si="79"/>
        <v>0</v>
      </c>
      <c r="AW219" s="47">
        <f t="shared" si="80"/>
        <v>0</v>
      </c>
      <c r="AX219" s="47">
        <f t="shared" si="81"/>
        <v>0</v>
      </c>
      <c r="AY219" s="41">
        <f t="shared" si="82"/>
        <v>0</v>
      </c>
      <c r="AZ219" s="51">
        <f t="shared" si="83"/>
        <v>0</v>
      </c>
    </row>
    <row r="220" spans="1:52" s="81" customFormat="1" ht="10.199999999999999" x14ac:dyDescent="0.3">
      <c r="A220" s="170"/>
      <c r="B220" s="79"/>
      <c r="C220" s="152"/>
      <c r="D220" s="48"/>
      <c r="E220" s="48"/>
      <c r="F220" s="79"/>
      <c r="G220" s="10">
        <v>0</v>
      </c>
      <c r="H220" s="108">
        <v>0</v>
      </c>
      <c r="I220" s="104">
        <f t="shared" si="73"/>
        <v>0</v>
      </c>
      <c r="J220" s="109">
        <f t="shared" si="74"/>
        <v>0</v>
      </c>
      <c r="K220" s="48"/>
      <c r="L220" s="110">
        <v>0</v>
      </c>
      <c r="M220" s="110">
        <v>0</v>
      </c>
      <c r="N220" s="111">
        <f t="shared" si="71"/>
        <v>0</v>
      </c>
      <c r="O220" s="145"/>
      <c r="P220" s="107">
        <f t="shared" si="72"/>
        <v>0</v>
      </c>
      <c r="Q220" s="10">
        <v>0</v>
      </c>
      <c r="R220" s="48">
        <v>0</v>
      </c>
      <c r="S220" s="48">
        <v>0</v>
      </c>
      <c r="T220" s="48">
        <v>0</v>
      </c>
      <c r="U220" s="48">
        <v>0</v>
      </c>
      <c r="V220" s="48">
        <v>0</v>
      </c>
      <c r="W220" s="48">
        <v>0</v>
      </c>
      <c r="X220" s="48">
        <v>0</v>
      </c>
      <c r="Y220" s="48">
        <v>0</v>
      </c>
      <c r="Z220" s="48">
        <v>0</v>
      </c>
      <c r="AA220" s="48">
        <v>0</v>
      </c>
      <c r="AB220" s="48">
        <v>0</v>
      </c>
      <c r="AC220" s="48">
        <v>0</v>
      </c>
      <c r="AD220" s="48">
        <v>0</v>
      </c>
      <c r="AE220" s="48">
        <v>0</v>
      </c>
      <c r="AF220" s="48">
        <v>0</v>
      </c>
      <c r="AG220" s="48">
        <v>0</v>
      </c>
      <c r="AH220" s="48">
        <v>0</v>
      </c>
      <c r="AI220" s="48">
        <v>0</v>
      </c>
      <c r="AJ220" s="48">
        <v>0</v>
      </c>
      <c r="AK220" s="48">
        <v>0</v>
      </c>
      <c r="AL220" s="48">
        <v>0</v>
      </c>
      <c r="AM220" s="48">
        <v>0</v>
      </c>
      <c r="AN220" s="48">
        <v>0</v>
      </c>
      <c r="AO220" s="49">
        <v>0</v>
      </c>
      <c r="AP220" s="49">
        <v>0</v>
      </c>
      <c r="AQ220" s="49">
        <v>0</v>
      </c>
      <c r="AR220" s="50">
        <f t="shared" si="75"/>
        <v>0</v>
      </c>
      <c r="AS220" s="41">
        <f t="shared" si="76"/>
        <v>0</v>
      </c>
      <c r="AT220" s="41">
        <f t="shared" si="77"/>
        <v>0</v>
      </c>
      <c r="AU220" s="41">
        <f t="shared" si="78"/>
        <v>0</v>
      </c>
      <c r="AV220" s="41">
        <f t="shared" si="79"/>
        <v>0</v>
      </c>
      <c r="AW220" s="47">
        <f t="shared" si="80"/>
        <v>0</v>
      </c>
      <c r="AX220" s="47">
        <f t="shared" si="81"/>
        <v>0</v>
      </c>
      <c r="AY220" s="41">
        <f t="shared" si="82"/>
        <v>0</v>
      </c>
      <c r="AZ220" s="51">
        <f t="shared" si="83"/>
        <v>0</v>
      </c>
    </row>
    <row r="221" spans="1:52" s="81" customFormat="1" ht="10.199999999999999" x14ac:dyDescent="0.3">
      <c r="A221" s="170"/>
      <c r="B221" s="79"/>
      <c r="C221" s="152"/>
      <c r="D221" s="48"/>
      <c r="E221" s="48"/>
      <c r="F221" s="79"/>
      <c r="G221" s="10">
        <v>0</v>
      </c>
      <c r="H221" s="108">
        <v>0</v>
      </c>
      <c r="I221" s="104">
        <f t="shared" si="73"/>
        <v>0</v>
      </c>
      <c r="J221" s="109">
        <f t="shared" si="74"/>
        <v>0</v>
      </c>
      <c r="K221" s="48"/>
      <c r="L221" s="110">
        <v>0</v>
      </c>
      <c r="M221" s="110">
        <v>0</v>
      </c>
      <c r="N221" s="111">
        <f t="shared" si="71"/>
        <v>0</v>
      </c>
      <c r="O221" s="145"/>
      <c r="P221" s="107">
        <f t="shared" si="72"/>
        <v>0</v>
      </c>
      <c r="Q221" s="10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8">
        <v>0</v>
      </c>
      <c r="X221" s="48">
        <v>0</v>
      </c>
      <c r="Y221" s="48">
        <v>0</v>
      </c>
      <c r="Z221" s="48">
        <v>0</v>
      </c>
      <c r="AA221" s="48">
        <v>0</v>
      </c>
      <c r="AB221" s="48">
        <v>0</v>
      </c>
      <c r="AC221" s="48">
        <v>0</v>
      </c>
      <c r="AD221" s="48">
        <v>0</v>
      </c>
      <c r="AE221" s="48">
        <v>0</v>
      </c>
      <c r="AF221" s="48">
        <v>0</v>
      </c>
      <c r="AG221" s="48">
        <v>0</v>
      </c>
      <c r="AH221" s="48">
        <v>0</v>
      </c>
      <c r="AI221" s="48">
        <v>0</v>
      </c>
      <c r="AJ221" s="48">
        <v>0</v>
      </c>
      <c r="AK221" s="48">
        <v>0</v>
      </c>
      <c r="AL221" s="48">
        <v>0</v>
      </c>
      <c r="AM221" s="48">
        <v>0</v>
      </c>
      <c r="AN221" s="48">
        <v>0</v>
      </c>
      <c r="AO221" s="49">
        <v>0</v>
      </c>
      <c r="AP221" s="49">
        <v>0</v>
      </c>
      <c r="AQ221" s="49">
        <v>0</v>
      </c>
      <c r="AR221" s="50">
        <f t="shared" si="75"/>
        <v>0</v>
      </c>
      <c r="AS221" s="41">
        <f t="shared" si="76"/>
        <v>0</v>
      </c>
      <c r="AT221" s="41">
        <f t="shared" si="77"/>
        <v>0</v>
      </c>
      <c r="AU221" s="41">
        <f t="shared" si="78"/>
        <v>0</v>
      </c>
      <c r="AV221" s="41">
        <f t="shared" si="79"/>
        <v>0</v>
      </c>
      <c r="AW221" s="47">
        <f t="shared" si="80"/>
        <v>0</v>
      </c>
      <c r="AX221" s="47">
        <f t="shared" si="81"/>
        <v>0</v>
      </c>
      <c r="AY221" s="41">
        <f t="shared" si="82"/>
        <v>0</v>
      </c>
      <c r="AZ221" s="51">
        <f t="shared" si="83"/>
        <v>0</v>
      </c>
    </row>
    <row r="222" spans="1:52" s="81" customFormat="1" ht="10.199999999999999" x14ac:dyDescent="0.3">
      <c r="A222" s="170"/>
      <c r="B222" s="79"/>
      <c r="C222" s="152"/>
      <c r="D222" s="48"/>
      <c r="E222" s="48"/>
      <c r="F222" s="79"/>
      <c r="G222" s="10">
        <v>0</v>
      </c>
      <c r="H222" s="108">
        <v>0</v>
      </c>
      <c r="I222" s="104">
        <f t="shared" si="73"/>
        <v>0</v>
      </c>
      <c r="J222" s="109">
        <f t="shared" si="74"/>
        <v>0</v>
      </c>
      <c r="K222" s="48"/>
      <c r="L222" s="110">
        <v>0</v>
      </c>
      <c r="M222" s="110">
        <v>0</v>
      </c>
      <c r="N222" s="111">
        <f t="shared" si="71"/>
        <v>0</v>
      </c>
      <c r="O222" s="145"/>
      <c r="P222" s="107">
        <f t="shared" si="72"/>
        <v>0</v>
      </c>
      <c r="Q222" s="10">
        <v>0</v>
      </c>
      <c r="R222" s="48">
        <v>0</v>
      </c>
      <c r="S222" s="48">
        <v>0</v>
      </c>
      <c r="T222" s="48">
        <v>0</v>
      </c>
      <c r="U222" s="48">
        <v>0</v>
      </c>
      <c r="V222" s="48">
        <v>0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48">
        <v>0</v>
      </c>
      <c r="AD222" s="48">
        <v>0</v>
      </c>
      <c r="AE222" s="48">
        <v>0</v>
      </c>
      <c r="AF222" s="48">
        <v>0</v>
      </c>
      <c r="AG222" s="48">
        <v>0</v>
      </c>
      <c r="AH222" s="48">
        <v>0</v>
      </c>
      <c r="AI222" s="48">
        <v>0</v>
      </c>
      <c r="AJ222" s="48">
        <v>0</v>
      </c>
      <c r="AK222" s="48">
        <v>0</v>
      </c>
      <c r="AL222" s="48">
        <v>0</v>
      </c>
      <c r="AM222" s="48">
        <v>0</v>
      </c>
      <c r="AN222" s="48">
        <v>0</v>
      </c>
      <c r="AO222" s="49">
        <v>0</v>
      </c>
      <c r="AP222" s="49">
        <v>0</v>
      </c>
      <c r="AQ222" s="49">
        <v>0</v>
      </c>
      <c r="AR222" s="50">
        <f t="shared" si="75"/>
        <v>0</v>
      </c>
      <c r="AS222" s="41">
        <f t="shared" si="76"/>
        <v>0</v>
      </c>
      <c r="AT222" s="41">
        <f t="shared" si="77"/>
        <v>0</v>
      </c>
      <c r="AU222" s="41">
        <f t="shared" si="78"/>
        <v>0</v>
      </c>
      <c r="AV222" s="41">
        <f t="shared" si="79"/>
        <v>0</v>
      </c>
      <c r="AW222" s="47">
        <f t="shared" si="80"/>
        <v>0</v>
      </c>
      <c r="AX222" s="47">
        <f t="shared" si="81"/>
        <v>0</v>
      </c>
      <c r="AY222" s="41">
        <f t="shared" si="82"/>
        <v>0</v>
      </c>
      <c r="AZ222" s="51">
        <f t="shared" si="83"/>
        <v>0</v>
      </c>
    </row>
    <row r="223" spans="1:52" s="81" customFormat="1" ht="10.199999999999999" x14ac:dyDescent="0.3">
      <c r="A223" s="170"/>
      <c r="B223" s="79"/>
      <c r="C223" s="152"/>
      <c r="D223" s="48"/>
      <c r="E223" s="48"/>
      <c r="F223" s="79"/>
      <c r="G223" s="10">
        <v>0</v>
      </c>
      <c r="H223" s="108">
        <v>0</v>
      </c>
      <c r="I223" s="104">
        <f t="shared" si="73"/>
        <v>0</v>
      </c>
      <c r="J223" s="109">
        <f t="shared" si="74"/>
        <v>0</v>
      </c>
      <c r="K223" s="48"/>
      <c r="L223" s="110">
        <v>0</v>
      </c>
      <c r="M223" s="110">
        <v>0</v>
      </c>
      <c r="N223" s="111">
        <f t="shared" si="71"/>
        <v>0</v>
      </c>
      <c r="O223" s="145"/>
      <c r="P223" s="107">
        <f t="shared" si="72"/>
        <v>0</v>
      </c>
      <c r="Q223" s="10">
        <v>0</v>
      </c>
      <c r="R223" s="48">
        <v>0</v>
      </c>
      <c r="S223" s="48">
        <v>0</v>
      </c>
      <c r="T223" s="48">
        <v>0</v>
      </c>
      <c r="U223" s="48">
        <v>0</v>
      </c>
      <c r="V223" s="48">
        <v>0</v>
      </c>
      <c r="W223" s="48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0</v>
      </c>
      <c r="AC223" s="48">
        <v>0</v>
      </c>
      <c r="AD223" s="48">
        <v>0</v>
      </c>
      <c r="AE223" s="48">
        <v>0</v>
      </c>
      <c r="AF223" s="48">
        <v>0</v>
      </c>
      <c r="AG223" s="48">
        <v>0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9">
        <v>0</v>
      </c>
      <c r="AP223" s="49">
        <v>0</v>
      </c>
      <c r="AQ223" s="49">
        <v>0</v>
      </c>
      <c r="AR223" s="50">
        <f t="shared" si="75"/>
        <v>0</v>
      </c>
      <c r="AS223" s="41">
        <f t="shared" si="76"/>
        <v>0</v>
      </c>
      <c r="AT223" s="41">
        <f t="shared" si="77"/>
        <v>0</v>
      </c>
      <c r="AU223" s="41">
        <f t="shared" si="78"/>
        <v>0</v>
      </c>
      <c r="AV223" s="41">
        <f t="shared" si="79"/>
        <v>0</v>
      </c>
      <c r="AW223" s="47">
        <f t="shared" si="80"/>
        <v>0</v>
      </c>
      <c r="AX223" s="47">
        <f t="shared" si="81"/>
        <v>0</v>
      </c>
      <c r="AY223" s="41">
        <f t="shared" si="82"/>
        <v>0</v>
      </c>
      <c r="AZ223" s="51">
        <f t="shared" si="83"/>
        <v>0</v>
      </c>
    </row>
    <row r="224" spans="1:52" s="81" customFormat="1" ht="10.199999999999999" x14ac:dyDescent="0.3">
      <c r="A224" s="170"/>
      <c r="B224" s="79"/>
      <c r="C224" s="152"/>
      <c r="D224" s="48"/>
      <c r="E224" s="48"/>
      <c r="F224" s="79"/>
      <c r="G224" s="10">
        <v>0</v>
      </c>
      <c r="H224" s="108">
        <v>0</v>
      </c>
      <c r="I224" s="104">
        <f t="shared" si="73"/>
        <v>0</v>
      </c>
      <c r="J224" s="109">
        <f t="shared" si="74"/>
        <v>0</v>
      </c>
      <c r="K224" s="48"/>
      <c r="L224" s="110">
        <v>0</v>
      </c>
      <c r="M224" s="110">
        <v>0</v>
      </c>
      <c r="N224" s="111">
        <f t="shared" si="71"/>
        <v>0</v>
      </c>
      <c r="O224" s="145"/>
      <c r="P224" s="107">
        <f t="shared" si="72"/>
        <v>0</v>
      </c>
      <c r="Q224" s="10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0</v>
      </c>
      <c r="AC224" s="48">
        <v>0</v>
      </c>
      <c r="AD224" s="48">
        <v>0</v>
      </c>
      <c r="AE224" s="48">
        <v>0</v>
      </c>
      <c r="AF224" s="48">
        <v>0</v>
      </c>
      <c r="AG224" s="48">
        <v>0</v>
      </c>
      <c r="AH224" s="48">
        <v>0</v>
      </c>
      <c r="AI224" s="48">
        <v>0</v>
      </c>
      <c r="AJ224" s="48">
        <v>0</v>
      </c>
      <c r="AK224" s="48">
        <v>0</v>
      </c>
      <c r="AL224" s="48">
        <v>0</v>
      </c>
      <c r="AM224" s="48">
        <v>0</v>
      </c>
      <c r="AN224" s="48">
        <v>0</v>
      </c>
      <c r="AO224" s="49">
        <v>0</v>
      </c>
      <c r="AP224" s="49">
        <v>0</v>
      </c>
      <c r="AQ224" s="49">
        <v>0</v>
      </c>
      <c r="AR224" s="50">
        <f t="shared" si="75"/>
        <v>0</v>
      </c>
      <c r="AS224" s="41">
        <f t="shared" si="76"/>
        <v>0</v>
      </c>
      <c r="AT224" s="41">
        <f t="shared" si="77"/>
        <v>0</v>
      </c>
      <c r="AU224" s="41">
        <f t="shared" si="78"/>
        <v>0</v>
      </c>
      <c r="AV224" s="41">
        <f t="shared" si="79"/>
        <v>0</v>
      </c>
      <c r="AW224" s="47">
        <f t="shared" si="80"/>
        <v>0</v>
      </c>
      <c r="AX224" s="47">
        <f t="shared" si="81"/>
        <v>0</v>
      </c>
      <c r="AY224" s="41">
        <f t="shared" si="82"/>
        <v>0</v>
      </c>
      <c r="AZ224" s="51">
        <f t="shared" si="83"/>
        <v>0</v>
      </c>
    </row>
    <row r="225" spans="1:52" s="81" customFormat="1" ht="10.199999999999999" x14ac:dyDescent="0.3">
      <c r="A225" s="170"/>
      <c r="B225" s="79"/>
      <c r="C225" s="152"/>
      <c r="D225" s="48"/>
      <c r="E225" s="48"/>
      <c r="F225" s="79"/>
      <c r="G225" s="10">
        <v>0</v>
      </c>
      <c r="H225" s="108">
        <v>0</v>
      </c>
      <c r="I225" s="104">
        <f t="shared" si="73"/>
        <v>0</v>
      </c>
      <c r="J225" s="109">
        <f t="shared" si="74"/>
        <v>0</v>
      </c>
      <c r="K225" s="48"/>
      <c r="L225" s="110">
        <v>0</v>
      </c>
      <c r="M225" s="110">
        <v>0</v>
      </c>
      <c r="N225" s="111">
        <f t="shared" si="71"/>
        <v>0</v>
      </c>
      <c r="O225" s="145"/>
      <c r="P225" s="107">
        <f t="shared" si="72"/>
        <v>0</v>
      </c>
      <c r="Q225" s="10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  <c r="AA225" s="48">
        <v>0</v>
      </c>
      <c r="AB225" s="48">
        <v>0</v>
      </c>
      <c r="AC225" s="48">
        <v>0</v>
      </c>
      <c r="AD225" s="48">
        <v>0</v>
      </c>
      <c r="AE225" s="48">
        <v>0</v>
      </c>
      <c r="AF225" s="48">
        <v>0</v>
      </c>
      <c r="AG225" s="48">
        <v>0</v>
      </c>
      <c r="AH225" s="48">
        <v>0</v>
      </c>
      <c r="AI225" s="48">
        <v>0</v>
      </c>
      <c r="AJ225" s="48">
        <v>0</v>
      </c>
      <c r="AK225" s="48">
        <v>0</v>
      </c>
      <c r="AL225" s="48">
        <v>0</v>
      </c>
      <c r="AM225" s="48">
        <v>0</v>
      </c>
      <c r="AN225" s="48">
        <v>0</v>
      </c>
      <c r="AO225" s="49">
        <v>0</v>
      </c>
      <c r="AP225" s="49">
        <v>0</v>
      </c>
      <c r="AQ225" s="49">
        <v>0</v>
      </c>
      <c r="AR225" s="50">
        <f t="shared" si="75"/>
        <v>0</v>
      </c>
      <c r="AS225" s="41">
        <f t="shared" si="76"/>
        <v>0</v>
      </c>
      <c r="AT225" s="41">
        <f t="shared" si="77"/>
        <v>0</v>
      </c>
      <c r="AU225" s="41">
        <f t="shared" si="78"/>
        <v>0</v>
      </c>
      <c r="AV225" s="41">
        <f t="shared" si="79"/>
        <v>0</v>
      </c>
      <c r="AW225" s="47">
        <f t="shared" si="80"/>
        <v>0</v>
      </c>
      <c r="AX225" s="47">
        <f t="shared" si="81"/>
        <v>0</v>
      </c>
      <c r="AY225" s="41">
        <f t="shared" si="82"/>
        <v>0</v>
      </c>
      <c r="AZ225" s="51">
        <f t="shared" si="83"/>
        <v>0</v>
      </c>
    </row>
    <row r="226" spans="1:52" s="81" customFormat="1" ht="10.199999999999999" x14ac:dyDescent="0.3">
      <c r="A226" s="170"/>
      <c r="B226" s="79"/>
      <c r="C226" s="152"/>
      <c r="D226" s="48"/>
      <c r="E226" s="48"/>
      <c r="F226" s="79"/>
      <c r="G226" s="10">
        <v>0</v>
      </c>
      <c r="H226" s="108">
        <v>0</v>
      </c>
      <c r="I226" s="104">
        <f t="shared" si="73"/>
        <v>0</v>
      </c>
      <c r="J226" s="109">
        <f t="shared" si="74"/>
        <v>0</v>
      </c>
      <c r="K226" s="48"/>
      <c r="L226" s="110">
        <v>0</v>
      </c>
      <c r="M226" s="110">
        <v>0</v>
      </c>
      <c r="N226" s="111">
        <f t="shared" si="71"/>
        <v>0</v>
      </c>
      <c r="O226" s="145"/>
      <c r="P226" s="107">
        <f t="shared" si="72"/>
        <v>0</v>
      </c>
      <c r="Q226" s="10">
        <v>0</v>
      </c>
      <c r="R226" s="48">
        <v>0</v>
      </c>
      <c r="S226" s="48">
        <v>0</v>
      </c>
      <c r="T226" s="48">
        <v>0</v>
      </c>
      <c r="U226" s="48">
        <v>0</v>
      </c>
      <c r="V226" s="48">
        <v>0</v>
      </c>
      <c r="W226" s="48">
        <v>0</v>
      </c>
      <c r="X226" s="48">
        <v>0</v>
      </c>
      <c r="Y226" s="48">
        <v>0</v>
      </c>
      <c r="Z226" s="48">
        <v>0</v>
      </c>
      <c r="AA226" s="48">
        <v>0</v>
      </c>
      <c r="AB226" s="48">
        <v>0</v>
      </c>
      <c r="AC226" s="48">
        <v>0</v>
      </c>
      <c r="AD226" s="48">
        <v>0</v>
      </c>
      <c r="AE226" s="48">
        <v>0</v>
      </c>
      <c r="AF226" s="48">
        <v>0</v>
      </c>
      <c r="AG226" s="48">
        <v>0</v>
      </c>
      <c r="AH226" s="48">
        <v>0</v>
      </c>
      <c r="AI226" s="48">
        <v>0</v>
      </c>
      <c r="AJ226" s="48">
        <v>0</v>
      </c>
      <c r="AK226" s="48">
        <v>0</v>
      </c>
      <c r="AL226" s="48">
        <v>0</v>
      </c>
      <c r="AM226" s="48">
        <v>0</v>
      </c>
      <c r="AN226" s="48">
        <v>0</v>
      </c>
      <c r="AO226" s="49">
        <v>0</v>
      </c>
      <c r="AP226" s="49">
        <v>0</v>
      </c>
      <c r="AQ226" s="49">
        <v>0</v>
      </c>
      <c r="AR226" s="50">
        <f t="shared" si="75"/>
        <v>0</v>
      </c>
      <c r="AS226" s="41">
        <f t="shared" si="76"/>
        <v>0</v>
      </c>
      <c r="AT226" s="41">
        <f t="shared" si="77"/>
        <v>0</v>
      </c>
      <c r="AU226" s="41">
        <f t="shared" si="78"/>
        <v>0</v>
      </c>
      <c r="AV226" s="41">
        <f t="shared" si="79"/>
        <v>0</v>
      </c>
      <c r="AW226" s="47">
        <f t="shared" si="80"/>
        <v>0</v>
      </c>
      <c r="AX226" s="47">
        <f t="shared" si="81"/>
        <v>0</v>
      </c>
      <c r="AY226" s="41">
        <f t="shared" si="82"/>
        <v>0</v>
      </c>
      <c r="AZ226" s="51">
        <f t="shared" si="83"/>
        <v>0</v>
      </c>
    </row>
    <row r="227" spans="1:52" s="81" customFormat="1" ht="10.199999999999999" x14ac:dyDescent="0.3">
      <c r="A227" s="170"/>
      <c r="B227" s="79"/>
      <c r="C227" s="152"/>
      <c r="D227" s="48"/>
      <c r="E227" s="48"/>
      <c r="F227" s="79"/>
      <c r="G227" s="10">
        <v>0</v>
      </c>
      <c r="H227" s="108">
        <v>0</v>
      </c>
      <c r="I227" s="104">
        <f t="shared" si="73"/>
        <v>0</v>
      </c>
      <c r="J227" s="109">
        <f t="shared" si="74"/>
        <v>0</v>
      </c>
      <c r="K227" s="48"/>
      <c r="L227" s="110">
        <v>0</v>
      </c>
      <c r="M227" s="110">
        <v>0</v>
      </c>
      <c r="N227" s="111">
        <f t="shared" si="71"/>
        <v>0</v>
      </c>
      <c r="O227" s="145"/>
      <c r="P227" s="107">
        <f t="shared" si="72"/>
        <v>0</v>
      </c>
      <c r="Q227" s="10">
        <v>0</v>
      </c>
      <c r="R227" s="48">
        <v>0</v>
      </c>
      <c r="S227" s="48">
        <v>0</v>
      </c>
      <c r="T227" s="48">
        <v>0</v>
      </c>
      <c r="U227" s="48">
        <v>0</v>
      </c>
      <c r="V227" s="48">
        <v>0</v>
      </c>
      <c r="W227" s="48">
        <v>0</v>
      </c>
      <c r="X227" s="48">
        <v>0</v>
      </c>
      <c r="Y227" s="48">
        <v>0</v>
      </c>
      <c r="Z227" s="48">
        <v>0</v>
      </c>
      <c r="AA227" s="48">
        <v>0</v>
      </c>
      <c r="AB227" s="48">
        <v>0</v>
      </c>
      <c r="AC227" s="48">
        <v>0</v>
      </c>
      <c r="AD227" s="48">
        <v>0</v>
      </c>
      <c r="AE227" s="48">
        <v>0</v>
      </c>
      <c r="AF227" s="48">
        <v>0</v>
      </c>
      <c r="AG227" s="48">
        <v>0</v>
      </c>
      <c r="AH227" s="48">
        <v>0</v>
      </c>
      <c r="AI227" s="48">
        <v>0</v>
      </c>
      <c r="AJ227" s="48">
        <v>0</v>
      </c>
      <c r="AK227" s="48">
        <v>0</v>
      </c>
      <c r="AL227" s="48">
        <v>0</v>
      </c>
      <c r="AM227" s="48">
        <v>0</v>
      </c>
      <c r="AN227" s="48">
        <v>0</v>
      </c>
      <c r="AO227" s="49">
        <v>0</v>
      </c>
      <c r="AP227" s="49">
        <v>0</v>
      </c>
      <c r="AQ227" s="49">
        <v>0</v>
      </c>
      <c r="AR227" s="50">
        <f t="shared" si="75"/>
        <v>0</v>
      </c>
      <c r="AS227" s="41">
        <f t="shared" si="76"/>
        <v>0</v>
      </c>
      <c r="AT227" s="41">
        <f t="shared" si="77"/>
        <v>0</v>
      </c>
      <c r="AU227" s="41">
        <f t="shared" si="78"/>
        <v>0</v>
      </c>
      <c r="AV227" s="41">
        <f t="shared" si="79"/>
        <v>0</v>
      </c>
      <c r="AW227" s="47">
        <f t="shared" si="80"/>
        <v>0</v>
      </c>
      <c r="AX227" s="47">
        <f t="shared" si="81"/>
        <v>0</v>
      </c>
      <c r="AY227" s="41">
        <f t="shared" si="82"/>
        <v>0</v>
      </c>
      <c r="AZ227" s="51">
        <f t="shared" si="83"/>
        <v>0</v>
      </c>
    </row>
    <row r="228" spans="1:52" s="81" customFormat="1" ht="10.199999999999999" x14ac:dyDescent="0.3">
      <c r="A228" s="170"/>
      <c r="B228" s="79"/>
      <c r="C228" s="152"/>
      <c r="D228" s="48"/>
      <c r="E228" s="48"/>
      <c r="F228" s="79"/>
      <c r="G228" s="10">
        <v>0</v>
      </c>
      <c r="H228" s="108">
        <v>0</v>
      </c>
      <c r="I228" s="104">
        <f t="shared" si="73"/>
        <v>0</v>
      </c>
      <c r="J228" s="109">
        <f t="shared" si="74"/>
        <v>0</v>
      </c>
      <c r="K228" s="48"/>
      <c r="L228" s="110">
        <v>0</v>
      </c>
      <c r="M228" s="110">
        <v>0</v>
      </c>
      <c r="N228" s="111">
        <f t="shared" si="71"/>
        <v>0</v>
      </c>
      <c r="O228" s="145"/>
      <c r="P228" s="107">
        <f t="shared" si="72"/>
        <v>0</v>
      </c>
      <c r="Q228" s="10">
        <v>0</v>
      </c>
      <c r="R228" s="48">
        <v>0</v>
      </c>
      <c r="S228" s="48">
        <v>0</v>
      </c>
      <c r="T228" s="48">
        <v>0</v>
      </c>
      <c r="U228" s="48">
        <v>0</v>
      </c>
      <c r="V228" s="48">
        <v>0</v>
      </c>
      <c r="W228" s="48">
        <v>0</v>
      </c>
      <c r="X228" s="48">
        <v>0</v>
      </c>
      <c r="Y228" s="48">
        <v>0</v>
      </c>
      <c r="Z228" s="48">
        <v>0</v>
      </c>
      <c r="AA228" s="48">
        <v>0</v>
      </c>
      <c r="AB228" s="48">
        <v>0</v>
      </c>
      <c r="AC228" s="48">
        <v>0</v>
      </c>
      <c r="AD228" s="48">
        <v>0</v>
      </c>
      <c r="AE228" s="48">
        <v>0</v>
      </c>
      <c r="AF228" s="48">
        <v>0</v>
      </c>
      <c r="AG228" s="48">
        <v>0</v>
      </c>
      <c r="AH228" s="48">
        <v>0</v>
      </c>
      <c r="AI228" s="48">
        <v>0</v>
      </c>
      <c r="AJ228" s="48">
        <v>0</v>
      </c>
      <c r="AK228" s="48">
        <v>0</v>
      </c>
      <c r="AL228" s="48">
        <v>0</v>
      </c>
      <c r="AM228" s="48">
        <v>0</v>
      </c>
      <c r="AN228" s="48">
        <v>0</v>
      </c>
      <c r="AO228" s="49">
        <v>0</v>
      </c>
      <c r="AP228" s="49">
        <v>0</v>
      </c>
      <c r="AQ228" s="49">
        <v>0</v>
      </c>
      <c r="AR228" s="50">
        <f t="shared" si="75"/>
        <v>0</v>
      </c>
      <c r="AS228" s="41">
        <f t="shared" si="76"/>
        <v>0</v>
      </c>
      <c r="AT228" s="41">
        <f t="shared" si="77"/>
        <v>0</v>
      </c>
      <c r="AU228" s="41">
        <f t="shared" si="78"/>
        <v>0</v>
      </c>
      <c r="AV228" s="41">
        <f t="shared" si="79"/>
        <v>0</v>
      </c>
      <c r="AW228" s="47">
        <f t="shared" si="80"/>
        <v>0</v>
      </c>
      <c r="AX228" s="47">
        <f t="shared" si="81"/>
        <v>0</v>
      </c>
      <c r="AY228" s="41">
        <f t="shared" si="82"/>
        <v>0</v>
      </c>
      <c r="AZ228" s="51">
        <f t="shared" si="83"/>
        <v>0</v>
      </c>
    </row>
    <row r="229" spans="1:52" s="81" customFormat="1" ht="10.199999999999999" x14ac:dyDescent="0.3">
      <c r="A229" s="170"/>
      <c r="B229" s="79"/>
      <c r="C229" s="152"/>
      <c r="D229" s="48"/>
      <c r="E229" s="48"/>
      <c r="F229" s="79"/>
      <c r="G229" s="10">
        <v>0</v>
      </c>
      <c r="H229" s="108">
        <v>0</v>
      </c>
      <c r="I229" s="104">
        <f t="shared" si="73"/>
        <v>0</v>
      </c>
      <c r="J229" s="109">
        <f t="shared" si="74"/>
        <v>0</v>
      </c>
      <c r="K229" s="48"/>
      <c r="L229" s="110">
        <v>0</v>
      </c>
      <c r="M229" s="110">
        <v>0</v>
      </c>
      <c r="N229" s="111">
        <f t="shared" si="71"/>
        <v>0</v>
      </c>
      <c r="O229" s="145"/>
      <c r="P229" s="107">
        <f t="shared" si="72"/>
        <v>0</v>
      </c>
      <c r="Q229" s="10">
        <v>0</v>
      </c>
      <c r="R229" s="48">
        <v>0</v>
      </c>
      <c r="S229" s="48">
        <v>0</v>
      </c>
      <c r="T229" s="48">
        <v>0</v>
      </c>
      <c r="U229" s="48">
        <v>0</v>
      </c>
      <c r="V229" s="48">
        <v>0</v>
      </c>
      <c r="W229" s="48">
        <v>0</v>
      </c>
      <c r="X229" s="48">
        <v>0</v>
      </c>
      <c r="Y229" s="48">
        <v>0</v>
      </c>
      <c r="Z229" s="48">
        <v>0</v>
      </c>
      <c r="AA229" s="48">
        <v>0</v>
      </c>
      <c r="AB229" s="48">
        <v>0</v>
      </c>
      <c r="AC229" s="48">
        <v>0</v>
      </c>
      <c r="AD229" s="48">
        <v>0</v>
      </c>
      <c r="AE229" s="48">
        <v>0</v>
      </c>
      <c r="AF229" s="48">
        <v>0</v>
      </c>
      <c r="AG229" s="48">
        <v>0</v>
      </c>
      <c r="AH229" s="48">
        <v>0</v>
      </c>
      <c r="AI229" s="48">
        <v>0</v>
      </c>
      <c r="AJ229" s="48">
        <v>0</v>
      </c>
      <c r="AK229" s="48">
        <v>0</v>
      </c>
      <c r="AL229" s="48">
        <v>0</v>
      </c>
      <c r="AM229" s="48">
        <v>0</v>
      </c>
      <c r="AN229" s="48">
        <v>0</v>
      </c>
      <c r="AO229" s="49">
        <v>0</v>
      </c>
      <c r="AP229" s="49">
        <v>0</v>
      </c>
      <c r="AQ229" s="49">
        <v>0</v>
      </c>
      <c r="AR229" s="50">
        <f t="shared" si="75"/>
        <v>0</v>
      </c>
      <c r="AS229" s="41">
        <f t="shared" si="76"/>
        <v>0</v>
      </c>
      <c r="AT229" s="41">
        <f t="shared" si="77"/>
        <v>0</v>
      </c>
      <c r="AU229" s="41">
        <f t="shared" si="78"/>
        <v>0</v>
      </c>
      <c r="AV229" s="41">
        <f t="shared" si="79"/>
        <v>0</v>
      </c>
      <c r="AW229" s="47">
        <f t="shared" si="80"/>
        <v>0</v>
      </c>
      <c r="AX229" s="47">
        <f t="shared" si="81"/>
        <v>0</v>
      </c>
      <c r="AY229" s="41">
        <f t="shared" si="82"/>
        <v>0</v>
      </c>
      <c r="AZ229" s="51">
        <f t="shared" si="83"/>
        <v>0</v>
      </c>
    </row>
    <row r="230" spans="1:52" s="81" customFormat="1" ht="10.199999999999999" x14ac:dyDescent="0.3">
      <c r="A230" s="170"/>
      <c r="B230" s="79"/>
      <c r="C230" s="152"/>
      <c r="D230" s="48"/>
      <c r="E230" s="48"/>
      <c r="F230" s="79"/>
      <c r="G230" s="10">
        <v>0</v>
      </c>
      <c r="H230" s="108">
        <v>0</v>
      </c>
      <c r="I230" s="104">
        <f t="shared" si="73"/>
        <v>0</v>
      </c>
      <c r="J230" s="109">
        <f t="shared" si="74"/>
        <v>0</v>
      </c>
      <c r="K230" s="48"/>
      <c r="L230" s="110">
        <v>0</v>
      </c>
      <c r="M230" s="110">
        <v>0</v>
      </c>
      <c r="N230" s="111">
        <f t="shared" si="71"/>
        <v>0</v>
      </c>
      <c r="O230" s="145"/>
      <c r="P230" s="107">
        <f t="shared" si="72"/>
        <v>0</v>
      </c>
      <c r="Q230" s="10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  <c r="AA230" s="48">
        <v>0</v>
      </c>
      <c r="AB230" s="48">
        <v>0</v>
      </c>
      <c r="AC230" s="48">
        <v>0</v>
      </c>
      <c r="AD230" s="48">
        <v>0</v>
      </c>
      <c r="AE230" s="48">
        <v>0</v>
      </c>
      <c r="AF230" s="48">
        <v>0</v>
      </c>
      <c r="AG230" s="48">
        <v>0</v>
      </c>
      <c r="AH230" s="48">
        <v>0</v>
      </c>
      <c r="AI230" s="48">
        <v>0</v>
      </c>
      <c r="AJ230" s="48">
        <v>0</v>
      </c>
      <c r="AK230" s="48">
        <v>0</v>
      </c>
      <c r="AL230" s="48">
        <v>0</v>
      </c>
      <c r="AM230" s="48">
        <v>0</v>
      </c>
      <c r="AN230" s="48">
        <v>0</v>
      </c>
      <c r="AO230" s="49">
        <v>0</v>
      </c>
      <c r="AP230" s="49">
        <v>0</v>
      </c>
      <c r="AQ230" s="49">
        <v>0</v>
      </c>
      <c r="AR230" s="50">
        <f t="shared" si="75"/>
        <v>0</v>
      </c>
      <c r="AS230" s="41">
        <f t="shared" si="76"/>
        <v>0</v>
      </c>
      <c r="AT230" s="41">
        <f t="shared" si="77"/>
        <v>0</v>
      </c>
      <c r="AU230" s="41">
        <f t="shared" si="78"/>
        <v>0</v>
      </c>
      <c r="AV230" s="41">
        <f t="shared" si="79"/>
        <v>0</v>
      </c>
      <c r="AW230" s="47">
        <f t="shared" si="80"/>
        <v>0</v>
      </c>
      <c r="AX230" s="47">
        <f t="shared" si="81"/>
        <v>0</v>
      </c>
      <c r="AY230" s="41">
        <f t="shared" si="82"/>
        <v>0</v>
      </c>
      <c r="AZ230" s="51">
        <f t="shared" si="83"/>
        <v>0</v>
      </c>
    </row>
    <row r="231" spans="1:52" s="81" customFormat="1" ht="10.199999999999999" x14ac:dyDescent="0.3">
      <c r="A231" s="170"/>
      <c r="B231" s="79"/>
      <c r="C231" s="152"/>
      <c r="D231" s="48"/>
      <c r="E231" s="48"/>
      <c r="F231" s="79"/>
      <c r="G231" s="10">
        <v>0</v>
      </c>
      <c r="H231" s="108">
        <v>0</v>
      </c>
      <c r="I231" s="104">
        <f t="shared" si="73"/>
        <v>0</v>
      </c>
      <c r="J231" s="109">
        <f t="shared" si="74"/>
        <v>0</v>
      </c>
      <c r="K231" s="48"/>
      <c r="L231" s="110">
        <v>0</v>
      </c>
      <c r="M231" s="110">
        <v>0</v>
      </c>
      <c r="N231" s="111">
        <f t="shared" si="71"/>
        <v>0</v>
      </c>
      <c r="O231" s="145"/>
      <c r="P231" s="107">
        <f t="shared" si="72"/>
        <v>0</v>
      </c>
      <c r="Q231" s="10">
        <v>0</v>
      </c>
      <c r="R231" s="48">
        <v>0</v>
      </c>
      <c r="S231" s="48">
        <v>0</v>
      </c>
      <c r="T231" s="48">
        <v>0</v>
      </c>
      <c r="U231" s="48">
        <v>0</v>
      </c>
      <c r="V231" s="48">
        <v>0</v>
      </c>
      <c r="W231" s="48">
        <v>0</v>
      </c>
      <c r="X231" s="48">
        <v>0</v>
      </c>
      <c r="Y231" s="48">
        <v>0</v>
      </c>
      <c r="Z231" s="48">
        <v>0</v>
      </c>
      <c r="AA231" s="48">
        <v>0</v>
      </c>
      <c r="AB231" s="48">
        <v>0</v>
      </c>
      <c r="AC231" s="48">
        <v>0</v>
      </c>
      <c r="AD231" s="48">
        <v>0</v>
      </c>
      <c r="AE231" s="48">
        <v>0</v>
      </c>
      <c r="AF231" s="48">
        <v>0</v>
      </c>
      <c r="AG231" s="48">
        <v>0</v>
      </c>
      <c r="AH231" s="48">
        <v>0</v>
      </c>
      <c r="AI231" s="48">
        <v>0</v>
      </c>
      <c r="AJ231" s="48">
        <v>0</v>
      </c>
      <c r="AK231" s="48">
        <v>0</v>
      </c>
      <c r="AL231" s="48">
        <v>0</v>
      </c>
      <c r="AM231" s="48">
        <v>0</v>
      </c>
      <c r="AN231" s="48">
        <v>0</v>
      </c>
      <c r="AO231" s="49">
        <v>0</v>
      </c>
      <c r="AP231" s="49">
        <v>0</v>
      </c>
      <c r="AQ231" s="49">
        <v>0</v>
      </c>
      <c r="AR231" s="50">
        <f t="shared" si="75"/>
        <v>0</v>
      </c>
      <c r="AS231" s="41">
        <f t="shared" si="76"/>
        <v>0</v>
      </c>
      <c r="AT231" s="41">
        <f t="shared" si="77"/>
        <v>0</v>
      </c>
      <c r="AU231" s="41">
        <f t="shared" si="78"/>
        <v>0</v>
      </c>
      <c r="AV231" s="41">
        <f t="shared" si="79"/>
        <v>0</v>
      </c>
      <c r="AW231" s="47">
        <f t="shared" si="80"/>
        <v>0</v>
      </c>
      <c r="AX231" s="47">
        <f t="shared" si="81"/>
        <v>0</v>
      </c>
      <c r="AY231" s="41">
        <f t="shared" si="82"/>
        <v>0</v>
      </c>
      <c r="AZ231" s="51">
        <f t="shared" si="83"/>
        <v>0</v>
      </c>
    </row>
    <row r="232" spans="1:52" s="81" customFormat="1" ht="10.199999999999999" x14ac:dyDescent="0.3">
      <c r="A232" s="170"/>
      <c r="B232" s="79"/>
      <c r="C232" s="152"/>
      <c r="D232" s="48"/>
      <c r="E232" s="48"/>
      <c r="F232" s="79"/>
      <c r="G232" s="10">
        <v>0</v>
      </c>
      <c r="H232" s="108">
        <v>0</v>
      </c>
      <c r="I232" s="104">
        <f t="shared" si="73"/>
        <v>0</v>
      </c>
      <c r="J232" s="109">
        <f t="shared" si="74"/>
        <v>0</v>
      </c>
      <c r="K232" s="48"/>
      <c r="L232" s="110">
        <v>0</v>
      </c>
      <c r="M232" s="110">
        <v>0</v>
      </c>
      <c r="N232" s="111">
        <f t="shared" si="71"/>
        <v>0</v>
      </c>
      <c r="O232" s="145"/>
      <c r="P232" s="107">
        <f t="shared" si="72"/>
        <v>0</v>
      </c>
      <c r="Q232" s="10">
        <v>0</v>
      </c>
      <c r="R232" s="48">
        <v>0</v>
      </c>
      <c r="S232" s="48">
        <v>0</v>
      </c>
      <c r="T232" s="48">
        <v>0</v>
      </c>
      <c r="U232" s="48">
        <v>0</v>
      </c>
      <c r="V232" s="48">
        <v>0</v>
      </c>
      <c r="W232" s="48">
        <v>0</v>
      </c>
      <c r="X232" s="48">
        <v>0</v>
      </c>
      <c r="Y232" s="48">
        <v>0</v>
      </c>
      <c r="Z232" s="48">
        <v>0</v>
      </c>
      <c r="AA232" s="48">
        <v>0</v>
      </c>
      <c r="AB232" s="48">
        <v>0</v>
      </c>
      <c r="AC232" s="48">
        <v>0</v>
      </c>
      <c r="AD232" s="48">
        <v>0</v>
      </c>
      <c r="AE232" s="48">
        <v>0</v>
      </c>
      <c r="AF232" s="48">
        <v>0</v>
      </c>
      <c r="AG232" s="48">
        <v>0</v>
      </c>
      <c r="AH232" s="48">
        <v>0</v>
      </c>
      <c r="AI232" s="48">
        <v>0</v>
      </c>
      <c r="AJ232" s="48">
        <v>0</v>
      </c>
      <c r="AK232" s="48">
        <v>0</v>
      </c>
      <c r="AL232" s="48">
        <v>0</v>
      </c>
      <c r="AM232" s="48">
        <v>0</v>
      </c>
      <c r="AN232" s="48">
        <v>0</v>
      </c>
      <c r="AO232" s="49">
        <v>0</v>
      </c>
      <c r="AP232" s="49">
        <v>0</v>
      </c>
      <c r="AQ232" s="49">
        <v>0</v>
      </c>
      <c r="AR232" s="50">
        <f t="shared" si="75"/>
        <v>0</v>
      </c>
      <c r="AS232" s="41">
        <f t="shared" si="76"/>
        <v>0</v>
      </c>
      <c r="AT232" s="41">
        <f t="shared" si="77"/>
        <v>0</v>
      </c>
      <c r="AU232" s="41">
        <f t="shared" si="78"/>
        <v>0</v>
      </c>
      <c r="AV232" s="41">
        <f t="shared" si="79"/>
        <v>0</v>
      </c>
      <c r="AW232" s="47">
        <f t="shared" si="80"/>
        <v>0</v>
      </c>
      <c r="AX232" s="47">
        <f t="shared" si="81"/>
        <v>0</v>
      </c>
      <c r="AY232" s="41">
        <f t="shared" si="82"/>
        <v>0</v>
      </c>
      <c r="AZ232" s="51">
        <f t="shared" si="83"/>
        <v>0</v>
      </c>
    </row>
    <row r="233" spans="1:52" s="81" customFormat="1" ht="10.199999999999999" x14ac:dyDescent="0.3">
      <c r="A233" s="170"/>
      <c r="B233" s="79"/>
      <c r="C233" s="152"/>
      <c r="D233" s="48"/>
      <c r="E233" s="48"/>
      <c r="F233" s="79"/>
      <c r="G233" s="10">
        <v>0</v>
      </c>
      <c r="H233" s="108">
        <v>0</v>
      </c>
      <c r="I233" s="104">
        <f t="shared" si="73"/>
        <v>0</v>
      </c>
      <c r="J233" s="109">
        <f t="shared" si="74"/>
        <v>0</v>
      </c>
      <c r="K233" s="48"/>
      <c r="L233" s="110">
        <v>0</v>
      </c>
      <c r="M233" s="110">
        <v>0</v>
      </c>
      <c r="N233" s="111">
        <f t="shared" si="71"/>
        <v>0</v>
      </c>
      <c r="O233" s="145"/>
      <c r="P233" s="107">
        <f t="shared" si="72"/>
        <v>0</v>
      </c>
      <c r="Q233" s="10">
        <v>0</v>
      </c>
      <c r="R233" s="48">
        <v>0</v>
      </c>
      <c r="S233" s="48">
        <v>0</v>
      </c>
      <c r="T233" s="48">
        <v>0</v>
      </c>
      <c r="U233" s="48">
        <v>0</v>
      </c>
      <c r="V233" s="48">
        <v>0</v>
      </c>
      <c r="W233" s="48">
        <v>0</v>
      </c>
      <c r="X233" s="48">
        <v>0</v>
      </c>
      <c r="Y233" s="48">
        <v>0</v>
      </c>
      <c r="Z233" s="48">
        <v>0</v>
      </c>
      <c r="AA233" s="48">
        <v>0</v>
      </c>
      <c r="AB233" s="48">
        <v>0</v>
      </c>
      <c r="AC233" s="48">
        <v>0</v>
      </c>
      <c r="AD233" s="48">
        <v>0</v>
      </c>
      <c r="AE233" s="48">
        <v>0</v>
      </c>
      <c r="AF233" s="48">
        <v>0</v>
      </c>
      <c r="AG233" s="48">
        <v>0</v>
      </c>
      <c r="AH233" s="48">
        <v>0</v>
      </c>
      <c r="AI233" s="48">
        <v>0</v>
      </c>
      <c r="AJ233" s="48">
        <v>0</v>
      </c>
      <c r="AK233" s="48">
        <v>0</v>
      </c>
      <c r="AL233" s="48">
        <v>0</v>
      </c>
      <c r="AM233" s="48">
        <v>0</v>
      </c>
      <c r="AN233" s="48">
        <v>0</v>
      </c>
      <c r="AO233" s="49">
        <v>0</v>
      </c>
      <c r="AP233" s="49">
        <v>0</v>
      </c>
      <c r="AQ233" s="49">
        <v>0</v>
      </c>
      <c r="AR233" s="50">
        <f t="shared" si="75"/>
        <v>0</v>
      </c>
      <c r="AS233" s="41">
        <f t="shared" si="76"/>
        <v>0</v>
      </c>
      <c r="AT233" s="41">
        <f t="shared" si="77"/>
        <v>0</v>
      </c>
      <c r="AU233" s="41">
        <f t="shared" si="78"/>
        <v>0</v>
      </c>
      <c r="AV233" s="41">
        <f t="shared" si="79"/>
        <v>0</v>
      </c>
      <c r="AW233" s="47">
        <f t="shared" si="80"/>
        <v>0</v>
      </c>
      <c r="AX233" s="47">
        <f t="shared" si="81"/>
        <v>0</v>
      </c>
      <c r="AY233" s="41">
        <f t="shared" si="82"/>
        <v>0</v>
      </c>
      <c r="AZ233" s="51">
        <f t="shared" si="83"/>
        <v>0</v>
      </c>
    </row>
    <row r="234" spans="1:52" s="81" customFormat="1" ht="10.199999999999999" x14ac:dyDescent="0.3">
      <c r="A234" s="170"/>
      <c r="B234" s="79"/>
      <c r="C234" s="152"/>
      <c r="D234" s="48"/>
      <c r="E234" s="48"/>
      <c r="F234" s="79"/>
      <c r="G234" s="10">
        <v>0</v>
      </c>
      <c r="H234" s="108">
        <v>0</v>
      </c>
      <c r="I234" s="104">
        <f t="shared" si="73"/>
        <v>0</v>
      </c>
      <c r="J234" s="109">
        <f t="shared" si="74"/>
        <v>0</v>
      </c>
      <c r="K234" s="48"/>
      <c r="L234" s="110">
        <v>0</v>
      </c>
      <c r="M234" s="110">
        <v>0</v>
      </c>
      <c r="N234" s="111">
        <f t="shared" si="71"/>
        <v>0</v>
      </c>
      <c r="O234" s="145"/>
      <c r="P234" s="107">
        <f t="shared" si="72"/>
        <v>0</v>
      </c>
      <c r="Q234" s="10">
        <v>0</v>
      </c>
      <c r="R234" s="48">
        <v>0</v>
      </c>
      <c r="S234" s="48">
        <v>0</v>
      </c>
      <c r="T234" s="48">
        <v>0</v>
      </c>
      <c r="U234" s="48">
        <v>0</v>
      </c>
      <c r="V234" s="48">
        <v>0</v>
      </c>
      <c r="W234" s="48">
        <v>0</v>
      </c>
      <c r="X234" s="48">
        <v>0</v>
      </c>
      <c r="Y234" s="48">
        <v>0</v>
      </c>
      <c r="Z234" s="48">
        <v>0</v>
      </c>
      <c r="AA234" s="48">
        <v>0</v>
      </c>
      <c r="AB234" s="48">
        <v>0</v>
      </c>
      <c r="AC234" s="48">
        <v>0</v>
      </c>
      <c r="AD234" s="48">
        <v>0</v>
      </c>
      <c r="AE234" s="48">
        <v>0</v>
      </c>
      <c r="AF234" s="48">
        <v>0</v>
      </c>
      <c r="AG234" s="48">
        <v>0</v>
      </c>
      <c r="AH234" s="48">
        <v>0</v>
      </c>
      <c r="AI234" s="48">
        <v>0</v>
      </c>
      <c r="AJ234" s="48">
        <v>0</v>
      </c>
      <c r="AK234" s="48">
        <v>0</v>
      </c>
      <c r="AL234" s="48">
        <v>0</v>
      </c>
      <c r="AM234" s="48">
        <v>0</v>
      </c>
      <c r="AN234" s="48">
        <v>0</v>
      </c>
      <c r="AO234" s="49">
        <v>0</v>
      </c>
      <c r="AP234" s="49">
        <v>0</v>
      </c>
      <c r="AQ234" s="49">
        <v>0</v>
      </c>
      <c r="AR234" s="50">
        <f t="shared" si="75"/>
        <v>0</v>
      </c>
      <c r="AS234" s="41">
        <f t="shared" si="76"/>
        <v>0</v>
      </c>
      <c r="AT234" s="41">
        <f t="shared" si="77"/>
        <v>0</v>
      </c>
      <c r="AU234" s="41">
        <f t="shared" si="78"/>
        <v>0</v>
      </c>
      <c r="AV234" s="41">
        <f t="shared" si="79"/>
        <v>0</v>
      </c>
      <c r="AW234" s="47">
        <f t="shared" si="80"/>
        <v>0</v>
      </c>
      <c r="AX234" s="47">
        <f t="shared" si="81"/>
        <v>0</v>
      </c>
      <c r="AY234" s="41">
        <f t="shared" si="82"/>
        <v>0</v>
      </c>
      <c r="AZ234" s="51">
        <f t="shared" si="83"/>
        <v>0</v>
      </c>
    </row>
    <row r="235" spans="1:52" s="81" customFormat="1" ht="10.199999999999999" x14ac:dyDescent="0.3">
      <c r="A235" s="170"/>
      <c r="B235" s="79"/>
      <c r="C235" s="152"/>
      <c r="D235" s="48"/>
      <c r="E235" s="48"/>
      <c r="F235" s="79"/>
      <c r="G235" s="10">
        <v>0</v>
      </c>
      <c r="H235" s="108">
        <v>0</v>
      </c>
      <c r="I235" s="104">
        <f t="shared" si="73"/>
        <v>0</v>
      </c>
      <c r="J235" s="109">
        <f t="shared" si="74"/>
        <v>0</v>
      </c>
      <c r="K235" s="48"/>
      <c r="L235" s="110">
        <v>0</v>
      </c>
      <c r="M235" s="110">
        <v>0</v>
      </c>
      <c r="N235" s="111">
        <f t="shared" si="71"/>
        <v>0</v>
      </c>
      <c r="O235" s="145"/>
      <c r="P235" s="107">
        <f t="shared" si="72"/>
        <v>0</v>
      </c>
      <c r="Q235" s="10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  <c r="AA235" s="48">
        <v>0</v>
      </c>
      <c r="AB235" s="48">
        <v>0</v>
      </c>
      <c r="AC235" s="48">
        <v>0</v>
      </c>
      <c r="AD235" s="48">
        <v>0</v>
      </c>
      <c r="AE235" s="48">
        <v>0</v>
      </c>
      <c r="AF235" s="48">
        <v>0</v>
      </c>
      <c r="AG235" s="48">
        <v>0</v>
      </c>
      <c r="AH235" s="48">
        <v>0</v>
      </c>
      <c r="AI235" s="48">
        <v>0</v>
      </c>
      <c r="AJ235" s="48">
        <v>0</v>
      </c>
      <c r="AK235" s="48">
        <v>0</v>
      </c>
      <c r="AL235" s="48">
        <v>0</v>
      </c>
      <c r="AM235" s="48">
        <v>0</v>
      </c>
      <c r="AN235" s="48">
        <v>0</v>
      </c>
      <c r="AO235" s="49">
        <v>0</v>
      </c>
      <c r="AP235" s="49">
        <v>0</v>
      </c>
      <c r="AQ235" s="49">
        <v>0</v>
      </c>
      <c r="AR235" s="50">
        <f t="shared" si="75"/>
        <v>0</v>
      </c>
      <c r="AS235" s="41">
        <f t="shared" si="76"/>
        <v>0</v>
      </c>
      <c r="AT235" s="41">
        <f t="shared" si="77"/>
        <v>0</v>
      </c>
      <c r="AU235" s="41">
        <f t="shared" si="78"/>
        <v>0</v>
      </c>
      <c r="AV235" s="41">
        <f t="shared" si="79"/>
        <v>0</v>
      </c>
      <c r="AW235" s="47">
        <f t="shared" si="80"/>
        <v>0</v>
      </c>
      <c r="AX235" s="47">
        <f t="shared" si="81"/>
        <v>0</v>
      </c>
      <c r="AY235" s="41">
        <f t="shared" si="82"/>
        <v>0</v>
      </c>
      <c r="AZ235" s="51">
        <f t="shared" si="83"/>
        <v>0</v>
      </c>
    </row>
    <row r="236" spans="1:52" s="81" customFormat="1" ht="10.199999999999999" x14ac:dyDescent="0.3">
      <c r="A236" s="170"/>
      <c r="B236" s="79"/>
      <c r="C236" s="152"/>
      <c r="D236" s="48"/>
      <c r="E236" s="48"/>
      <c r="F236" s="79"/>
      <c r="G236" s="10">
        <v>0</v>
      </c>
      <c r="H236" s="108">
        <v>0</v>
      </c>
      <c r="I236" s="104">
        <f t="shared" si="73"/>
        <v>0</v>
      </c>
      <c r="J236" s="109">
        <f t="shared" si="74"/>
        <v>0</v>
      </c>
      <c r="K236" s="48"/>
      <c r="L236" s="110">
        <v>0</v>
      </c>
      <c r="M236" s="110">
        <v>0</v>
      </c>
      <c r="N236" s="111">
        <f t="shared" si="71"/>
        <v>0</v>
      </c>
      <c r="O236" s="145"/>
      <c r="P236" s="107">
        <f t="shared" si="72"/>
        <v>0</v>
      </c>
      <c r="Q236" s="10">
        <v>0</v>
      </c>
      <c r="R236" s="48">
        <v>0</v>
      </c>
      <c r="S236" s="48">
        <v>0</v>
      </c>
      <c r="T236" s="48">
        <v>0</v>
      </c>
      <c r="U236" s="48">
        <v>0</v>
      </c>
      <c r="V236" s="48">
        <v>0</v>
      </c>
      <c r="W236" s="48">
        <v>0</v>
      </c>
      <c r="X236" s="48">
        <v>0</v>
      </c>
      <c r="Y236" s="48">
        <v>0</v>
      </c>
      <c r="Z236" s="48">
        <v>0</v>
      </c>
      <c r="AA236" s="48">
        <v>0</v>
      </c>
      <c r="AB236" s="48">
        <v>0</v>
      </c>
      <c r="AC236" s="48">
        <v>0</v>
      </c>
      <c r="AD236" s="48">
        <v>0</v>
      </c>
      <c r="AE236" s="48">
        <v>0</v>
      </c>
      <c r="AF236" s="48">
        <v>0</v>
      </c>
      <c r="AG236" s="48">
        <v>0</v>
      </c>
      <c r="AH236" s="48">
        <v>0</v>
      </c>
      <c r="AI236" s="48">
        <v>0</v>
      </c>
      <c r="AJ236" s="48">
        <v>0</v>
      </c>
      <c r="AK236" s="48">
        <v>0</v>
      </c>
      <c r="AL236" s="48">
        <v>0</v>
      </c>
      <c r="AM236" s="48">
        <v>0</v>
      </c>
      <c r="AN236" s="48">
        <v>0</v>
      </c>
      <c r="AO236" s="49">
        <v>0</v>
      </c>
      <c r="AP236" s="49">
        <v>0</v>
      </c>
      <c r="AQ236" s="49">
        <v>0</v>
      </c>
      <c r="AR236" s="50">
        <f t="shared" si="75"/>
        <v>0</v>
      </c>
      <c r="AS236" s="41">
        <f t="shared" si="76"/>
        <v>0</v>
      </c>
      <c r="AT236" s="41">
        <f t="shared" si="77"/>
        <v>0</v>
      </c>
      <c r="AU236" s="41">
        <f t="shared" si="78"/>
        <v>0</v>
      </c>
      <c r="AV236" s="41">
        <f t="shared" si="79"/>
        <v>0</v>
      </c>
      <c r="AW236" s="47">
        <f t="shared" si="80"/>
        <v>0</v>
      </c>
      <c r="AX236" s="47">
        <f t="shared" si="81"/>
        <v>0</v>
      </c>
      <c r="AY236" s="41">
        <f t="shared" si="82"/>
        <v>0</v>
      </c>
      <c r="AZ236" s="51">
        <f t="shared" si="83"/>
        <v>0</v>
      </c>
    </row>
    <row r="237" spans="1:52" s="81" customFormat="1" ht="10.199999999999999" x14ac:dyDescent="0.3">
      <c r="A237" s="170"/>
      <c r="B237" s="79"/>
      <c r="C237" s="152"/>
      <c r="D237" s="48"/>
      <c r="E237" s="48"/>
      <c r="F237" s="79"/>
      <c r="G237" s="10">
        <v>0</v>
      </c>
      <c r="H237" s="108">
        <v>0</v>
      </c>
      <c r="I237" s="104">
        <f t="shared" si="73"/>
        <v>0</v>
      </c>
      <c r="J237" s="109">
        <f t="shared" si="74"/>
        <v>0</v>
      </c>
      <c r="K237" s="48"/>
      <c r="L237" s="110">
        <v>0</v>
      </c>
      <c r="M237" s="110">
        <v>0</v>
      </c>
      <c r="N237" s="111">
        <f t="shared" si="71"/>
        <v>0</v>
      </c>
      <c r="O237" s="145"/>
      <c r="P237" s="107">
        <f t="shared" si="72"/>
        <v>0</v>
      </c>
      <c r="Q237" s="10">
        <v>0</v>
      </c>
      <c r="R237" s="48">
        <v>0</v>
      </c>
      <c r="S237" s="48">
        <v>0</v>
      </c>
      <c r="T237" s="48">
        <v>0</v>
      </c>
      <c r="U237" s="48"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0</v>
      </c>
      <c r="AC237" s="48">
        <v>0</v>
      </c>
      <c r="AD237" s="48">
        <v>0</v>
      </c>
      <c r="AE237" s="48">
        <v>0</v>
      </c>
      <c r="AF237" s="48">
        <v>0</v>
      </c>
      <c r="AG237" s="48">
        <v>0</v>
      </c>
      <c r="AH237" s="48">
        <v>0</v>
      </c>
      <c r="AI237" s="48">
        <v>0</v>
      </c>
      <c r="AJ237" s="48">
        <v>0</v>
      </c>
      <c r="AK237" s="48">
        <v>0</v>
      </c>
      <c r="AL237" s="48">
        <v>0</v>
      </c>
      <c r="AM237" s="48">
        <v>0</v>
      </c>
      <c r="AN237" s="48">
        <v>0</v>
      </c>
      <c r="AO237" s="49">
        <v>0</v>
      </c>
      <c r="AP237" s="49">
        <v>0</v>
      </c>
      <c r="AQ237" s="49">
        <v>0</v>
      </c>
      <c r="AR237" s="50">
        <f t="shared" si="75"/>
        <v>0</v>
      </c>
      <c r="AS237" s="41">
        <f t="shared" si="76"/>
        <v>0</v>
      </c>
      <c r="AT237" s="41">
        <f t="shared" si="77"/>
        <v>0</v>
      </c>
      <c r="AU237" s="41">
        <f t="shared" si="78"/>
        <v>0</v>
      </c>
      <c r="AV237" s="41">
        <f t="shared" si="79"/>
        <v>0</v>
      </c>
      <c r="AW237" s="47">
        <f t="shared" si="80"/>
        <v>0</v>
      </c>
      <c r="AX237" s="47">
        <f t="shared" si="81"/>
        <v>0</v>
      </c>
      <c r="AY237" s="41">
        <f t="shared" si="82"/>
        <v>0</v>
      </c>
      <c r="AZ237" s="51">
        <f t="shared" si="83"/>
        <v>0</v>
      </c>
    </row>
    <row r="238" spans="1:52" s="81" customFormat="1" ht="10.199999999999999" x14ac:dyDescent="0.3">
      <c r="A238" s="170"/>
      <c r="B238" s="79"/>
      <c r="C238" s="152"/>
      <c r="D238" s="48"/>
      <c r="E238" s="48"/>
      <c r="F238" s="79"/>
      <c r="G238" s="10">
        <v>0</v>
      </c>
      <c r="H238" s="108">
        <v>0</v>
      </c>
      <c r="I238" s="104">
        <f t="shared" si="73"/>
        <v>0</v>
      </c>
      <c r="J238" s="109">
        <f t="shared" si="74"/>
        <v>0</v>
      </c>
      <c r="K238" s="48"/>
      <c r="L238" s="110">
        <v>0</v>
      </c>
      <c r="M238" s="110">
        <v>0</v>
      </c>
      <c r="N238" s="111">
        <f t="shared" si="71"/>
        <v>0</v>
      </c>
      <c r="O238" s="145"/>
      <c r="P238" s="107">
        <f t="shared" si="72"/>
        <v>0</v>
      </c>
      <c r="Q238" s="10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9">
        <v>0</v>
      </c>
      <c r="AP238" s="49">
        <v>0</v>
      </c>
      <c r="AQ238" s="49">
        <v>0</v>
      </c>
      <c r="AR238" s="50">
        <f t="shared" si="75"/>
        <v>0</v>
      </c>
      <c r="AS238" s="41">
        <f t="shared" si="76"/>
        <v>0</v>
      </c>
      <c r="AT238" s="41">
        <f t="shared" si="77"/>
        <v>0</v>
      </c>
      <c r="AU238" s="41">
        <f t="shared" si="78"/>
        <v>0</v>
      </c>
      <c r="AV238" s="41">
        <f t="shared" si="79"/>
        <v>0</v>
      </c>
      <c r="AW238" s="47">
        <f t="shared" si="80"/>
        <v>0</v>
      </c>
      <c r="AX238" s="47">
        <f t="shared" si="81"/>
        <v>0</v>
      </c>
      <c r="AY238" s="41">
        <f t="shared" si="82"/>
        <v>0</v>
      </c>
      <c r="AZ238" s="51">
        <f t="shared" si="83"/>
        <v>0</v>
      </c>
    </row>
    <row r="239" spans="1:52" s="81" customFormat="1" ht="10.199999999999999" x14ac:dyDescent="0.3">
      <c r="A239" s="170"/>
      <c r="B239" s="79"/>
      <c r="C239" s="152"/>
      <c r="D239" s="48"/>
      <c r="E239" s="48"/>
      <c r="F239" s="79"/>
      <c r="G239" s="10">
        <v>0</v>
      </c>
      <c r="H239" s="108">
        <v>0</v>
      </c>
      <c r="I239" s="104">
        <f t="shared" si="73"/>
        <v>0</v>
      </c>
      <c r="J239" s="109">
        <f t="shared" si="74"/>
        <v>0</v>
      </c>
      <c r="K239" s="48"/>
      <c r="L239" s="110">
        <v>0</v>
      </c>
      <c r="M239" s="110">
        <v>0</v>
      </c>
      <c r="N239" s="111">
        <f t="shared" si="71"/>
        <v>0</v>
      </c>
      <c r="O239" s="145"/>
      <c r="P239" s="107">
        <f t="shared" si="72"/>
        <v>0</v>
      </c>
      <c r="Q239" s="10">
        <v>0</v>
      </c>
      <c r="R239" s="48">
        <v>0</v>
      </c>
      <c r="S239" s="48">
        <v>0</v>
      </c>
      <c r="T239" s="48">
        <v>0</v>
      </c>
      <c r="U239" s="48">
        <v>0</v>
      </c>
      <c r="V239" s="48">
        <v>0</v>
      </c>
      <c r="W239" s="48">
        <v>0</v>
      </c>
      <c r="X239" s="48">
        <v>0</v>
      </c>
      <c r="Y239" s="48">
        <v>0</v>
      </c>
      <c r="Z239" s="48">
        <v>0</v>
      </c>
      <c r="AA239" s="48">
        <v>0</v>
      </c>
      <c r="AB239" s="48">
        <v>0</v>
      </c>
      <c r="AC239" s="48">
        <v>0</v>
      </c>
      <c r="AD239" s="48">
        <v>0</v>
      </c>
      <c r="AE239" s="48">
        <v>0</v>
      </c>
      <c r="AF239" s="48">
        <v>0</v>
      </c>
      <c r="AG239" s="48">
        <v>0</v>
      </c>
      <c r="AH239" s="48">
        <v>0</v>
      </c>
      <c r="AI239" s="48">
        <v>0</v>
      </c>
      <c r="AJ239" s="48">
        <v>0</v>
      </c>
      <c r="AK239" s="48">
        <v>0</v>
      </c>
      <c r="AL239" s="48">
        <v>0</v>
      </c>
      <c r="AM239" s="48">
        <v>0</v>
      </c>
      <c r="AN239" s="48">
        <v>0</v>
      </c>
      <c r="AO239" s="49">
        <v>0</v>
      </c>
      <c r="AP239" s="49">
        <v>0</v>
      </c>
      <c r="AQ239" s="49">
        <v>0</v>
      </c>
      <c r="AR239" s="50">
        <f t="shared" si="75"/>
        <v>0</v>
      </c>
      <c r="AS239" s="41">
        <f t="shared" si="76"/>
        <v>0</v>
      </c>
      <c r="AT239" s="41">
        <f t="shared" si="77"/>
        <v>0</v>
      </c>
      <c r="AU239" s="41">
        <f t="shared" si="78"/>
        <v>0</v>
      </c>
      <c r="AV239" s="41">
        <f t="shared" si="79"/>
        <v>0</v>
      </c>
      <c r="AW239" s="47">
        <f t="shared" si="80"/>
        <v>0</v>
      </c>
      <c r="AX239" s="47">
        <f t="shared" si="81"/>
        <v>0</v>
      </c>
      <c r="AY239" s="41">
        <f t="shared" si="82"/>
        <v>0</v>
      </c>
      <c r="AZ239" s="51">
        <f t="shared" si="83"/>
        <v>0</v>
      </c>
    </row>
    <row r="240" spans="1:52" s="81" customFormat="1" ht="10.199999999999999" x14ac:dyDescent="0.3">
      <c r="A240" s="170"/>
      <c r="B240" s="79"/>
      <c r="C240" s="152"/>
      <c r="D240" s="48"/>
      <c r="E240" s="48"/>
      <c r="F240" s="79"/>
      <c r="G240" s="10">
        <v>0</v>
      </c>
      <c r="H240" s="108">
        <v>0</v>
      </c>
      <c r="I240" s="104">
        <f t="shared" si="73"/>
        <v>0</v>
      </c>
      <c r="J240" s="109">
        <f t="shared" si="74"/>
        <v>0</v>
      </c>
      <c r="K240" s="48"/>
      <c r="L240" s="110">
        <v>0</v>
      </c>
      <c r="M240" s="110">
        <v>0</v>
      </c>
      <c r="N240" s="111">
        <f t="shared" si="71"/>
        <v>0</v>
      </c>
      <c r="O240" s="145"/>
      <c r="P240" s="107">
        <f t="shared" si="72"/>
        <v>0</v>
      </c>
      <c r="Q240" s="10">
        <v>0</v>
      </c>
      <c r="R240" s="48">
        <v>0</v>
      </c>
      <c r="S240" s="48">
        <v>0</v>
      </c>
      <c r="T240" s="48">
        <v>0</v>
      </c>
      <c r="U240" s="48">
        <v>0</v>
      </c>
      <c r="V240" s="48">
        <v>0</v>
      </c>
      <c r="W240" s="48">
        <v>0</v>
      </c>
      <c r="X240" s="48">
        <v>0</v>
      </c>
      <c r="Y240" s="48">
        <v>0</v>
      </c>
      <c r="Z240" s="48">
        <v>0</v>
      </c>
      <c r="AA240" s="48">
        <v>0</v>
      </c>
      <c r="AB240" s="48">
        <v>0</v>
      </c>
      <c r="AC240" s="48">
        <v>0</v>
      </c>
      <c r="AD240" s="48">
        <v>0</v>
      </c>
      <c r="AE240" s="48">
        <v>0</v>
      </c>
      <c r="AF240" s="48">
        <v>0</v>
      </c>
      <c r="AG240" s="48">
        <v>0</v>
      </c>
      <c r="AH240" s="48">
        <v>0</v>
      </c>
      <c r="AI240" s="48">
        <v>0</v>
      </c>
      <c r="AJ240" s="48">
        <v>0</v>
      </c>
      <c r="AK240" s="48">
        <v>0</v>
      </c>
      <c r="AL240" s="48">
        <v>0</v>
      </c>
      <c r="AM240" s="48">
        <v>0</v>
      </c>
      <c r="AN240" s="48">
        <v>0</v>
      </c>
      <c r="AO240" s="49">
        <v>0</v>
      </c>
      <c r="AP240" s="49">
        <v>0</v>
      </c>
      <c r="AQ240" s="49">
        <v>0</v>
      </c>
      <c r="AR240" s="50">
        <f t="shared" si="75"/>
        <v>0</v>
      </c>
      <c r="AS240" s="41">
        <f t="shared" si="76"/>
        <v>0</v>
      </c>
      <c r="AT240" s="41">
        <f t="shared" si="77"/>
        <v>0</v>
      </c>
      <c r="AU240" s="41">
        <f t="shared" si="78"/>
        <v>0</v>
      </c>
      <c r="AV240" s="41">
        <f t="shared" si="79"/>
        <v>0</v>
      </c>
      <c r="AW240" s="47">
        <f t="shared" si="80"/>
        <v>0</v>
      </c>
      <c r="AX240" s="47">
        <f t="shared" si="81"/>
        <v>0</v>
      </c>
      <c r="AY240" s="41">
        <f t="shared" si="82"/>
        <v>0</v>
      </c>
      <c r="AZ240" s="51">
        <f t="shared" si="83"/>
        <v>0</v>
      </c>
    </row>
    <row r="241" spans="1:52" s="81" customFormat="1" ht="10.199999999999999" x14ac:dyDescent="0.3">
      <c r="A241" s="170"/>
      <c r="B241" s="79"/>
      <c r="C241" s="152"/>
      <c r="D241" s="48"/>
      <c r="E241" s="48"/>
      <c r="F241" s="79"/>
      <c r="G241" s="10">
        <v>0</v>
      </c>
      <c r="H241" s="108">
        <v>0</v>
      </c>
      <c r="I241" s="104">
        <f t="shared" si="73"/>
        <v>0</v>
      </c>
      <c r="J241" s="109">
        <f t="shared" si="74"/>
        <v>0</v>
      </c>
      <c r="K241" s="48"/>
      <c r="L241" s="110">
        <v>0</v>
      </c>
      <c r="M241" s="110">
        <v>0</v>
      </c>
      <c r="N241" s="111">
        <f t="shared" si="71"/>
        <v>0</v>
      </c>
      <c r="O241" s="145"/>
      <c r="P241" s="107">
        <f t="shared" si="72"/>
        <v>0</v>
      </c>
      <c r="Q241" s="10">
        <v>0</v>
      </c>
      <c r="R241" s="48">
        <v>0</v>
      </c>
      <c r="S241" s="48">
        <v>0</v>
      </c>
      <c r="T241" s="48">
        <v>0</v>
      </c>
      <c r="U241" s="48">
        <v>0</v>
      </c>
      <c r="V241" s="48">
        <v>0</v>
      </c>
      <c r="W241" s="48">
        <v>0</v>
      </c>
      <c r="X241" s="48">
        <v>0</v>
      </c>
      <c r="Y241" s="48">
        <v>0</v>
      </c>
      <c r="Z241" s="48">
        <v>0</v>
      </c>
      <c r="AA241" s="48">
        <v>0</v>
      </c>
      <c r="AB241" s="48">
        <v>0</v>
      </c>
      <c r="AC241" s="48">
        <v>0</v>
      </c>
      <c r="AD241" s="48">
        <v>0</v>
      </c>
      <c r="AE241" s="48">
        <v>0</v>
      </c>
      <c r="AF241" s="48">
        <v>0</v>
      </c>
      <c r="AG241" s="48">
        <v>0</v>
      </c>
      <c r="AH241" s="48">
        <v>0</v>
      </c>
      <c r="AI241" s="48">
        <v>0</v>
      </c>
      <c r="AJ241" s="48">
        <v>0</v>
      </c>
      <c r="AK241" s="48">
        <v>0</v>
      </c>
      <c r="AL241" s="48">
        <v>0</v>
      </c>
      <c r="AM241" s="48">
        <v>0</v>
      </c>
      <c r="AN241" s="48">
        <v>0</v>
      </c>
      <c r="AO241" s="49">
        <v>0</v>
      </c>
      <c r="AP241" s="49">
        <v>0</v>
      </c>
      <c r="AQ241" s="49">
        <v>0</v>
      </c>
      <c r="AR241" s="50">
        <f t="shared" si="75"/>
        <v>0</v>
      </c>
      <c r="AS241" s="41">
        <f t="shared" si="76"/>
        <v>0</v>
      </c>
      <c r="AT241" s="41">
        <f t="shared" si="77"/>
        <v>0</v>
      </c>
      <c r="AU241" s="41">
        <f t="shared" si="78"/>
        <v>0</v>
      </c>
      <c r="AV241" s="41">
        <f t="shared" si="79"/>
        <v>0</v>
      </c>
      <c r="AW241" s="47">
        <f t="shared" si="80"/>
        <v>0</v>
      </c>
      <c r="AX241" s="47">
        <f t="shared" si="81"/>
        <v>0</v>
      </c>
      <c r="AY241" s="41">
        <f t="shared" si="82"/>
        <v>0</v>
      </c>
      <c r="AZ241" s="51">
        <f t="shared" si="83"/>
        <v>0</v>
      </c>
    </row>
    <row r="242" spans="1:52" s="81" customFormat="1" ht="10.199999999999999" x14ac:dyDescent="0.3">
      <c r="A242" s="170"/>
      <c r="B242" s="79"/>
      <c r="C242" s="152"/>
      <c r="D242" s="48"/>
      <c r="E242" s="48"/>
      <c r="F242" s="79"/>
      <c r="G242" s="10">
        <v>0</v>
      </c>
      <c r="H242" s="108">
        <v>0</v>
      </c>
      <c r="I242" s="104">
        <f t="shared" si="73"/>
        <v>0</v>
      </c>
      <c r="J242" s="109">
        <f t="shared" si="74"/>
        <v>0</v>
      </c>
      <c r="K242" s="48"/>
      <c r="L242" s="110">
        <v>0</v>
      </c>
      <c r="M242" s="110">
        <v>0</v>
      </c>
      <c r="N242" s="111">
        <f t="shared" si="71"/>
        <v>0</v>
      </c>
      <c r="O242" s="145"/>
      <c r="P242" s="107">
        <f t="shared" si="72"/>
        <v>0</v>
      </c>
      <c r="Q242" s="10">
        <v>0</v>
      </c>
      <c r="R242" s="48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  <c r="AA242" s="48">
        <v>0</v>
      </c>
      <c r="AB242" s="48">
        <v>0</v>
      </c>
      <c r="AC242" s="48">
        <v>0</v>
      </c>
      <c r="AD242" s="48">
        <v>0</v>
      </c>
      <c r="AE242" s="48">
        <v>0</v>
      </c>
      <c r="AF242" s="48">
        <v>0</v>
      </c>
      <c r="AG242" s="48">
        <v>0</v>
      </c>
      <c r="AH242" s="48">
        <v>0</v>
      </c>
      <c r="AI242" s="48">
        <v>0</v>
      </c>
      <c r="AJ242" s="48">
        <v>0</v>
      </c>
      <c r="AK242" s="48">
        <v>0</v>
      </c>
      <c r="AL242" s="48">
        <v>0</v>
      </c>
      <c r="AM242" s="48">
        <v>0</v>
      </c>
      <c r="AN242" s="48">
        <v>0</v>
      </c>
      <c r="AO242" s="49">
        <v>0</v>
      </c>
      <c r="AP242" s="49">
        <v>0</v>
      </c>
      <c r="AQ242" s="49">
        <v>0</v>
      </c>
      <c r="AR242" s="50">
        <f t="shared" si="75"/>
        <v>0</v>
      </c>
      <c r="AS242" s="41">
        <f t="shared" si="76"/>
        <v>0</v>
      </c>
      <c r="AT242" s="41">
        <f t="shared" si="77"/>
        <v>0</v>
      </c>
      <c r="AU242" s="41">
        <f t="shared" si="78"/>
        <v>0</v>
      </c>
      <c r="AV242" s="41">
        <f t="shared" si="79"/>
        <v>0</v>
      </c>
      <c r="AW242" s="47">
        <f t="shared" si="80"/>
        <v>0</v>
      </c>
      <c r="AX242" s="47">
        <f t="shared" si="81"/>
        <v>0</v>
      </c>
      <c r="AY242" s="41">
        <f t="shared" si="82"/>
        <v>0</v>
      </c>
      <c r="AZ242" s="51">
        <f t="shared" si="83"/>
        <v>0</v>
      </c>
    </row>
    <row r="243" spans="1:52" s="81" customFormat="1" ht="10.199999999999999" x14ac:dyDescent="0.3">
      <c r="A243" s="170"/>
      <c r="B243" s="79"/>
      <c r="C243" s="152"/>
      <c r="D243" s="48"/>
      <c r="E243" s="48"/>
      <c r="F243" s="79"/>
      <c r="G243" s="10">
        <v>0</v>
      </c>
      <c r="H243" s="108">
        <v>0</v>
      </c>
      <c r="I243" s="104">
        <f t="shared" si="73"/>
        <v>0</v>
      </c>
      <c r="J243" s="109">
        <f t="shared" si="74"/>
        <v>0</v>
      </c>
      <c r="K243" s="48"/>
      <c r="L243" s="110">
        <v>0</v>
      </c>
      <c r="M243" s="110">
        <v>0</v>
      </c>
      <c r="N243" s="111">
        <f t="shared" si="71"/>
        <v>0</v>
      </c>
      <c r="O243" s="145"/>
      <c r="P243" s="107">
        <f t="shared" si="72"/>
        <v>0</v>
      </c>
      <c r="Q243" s="10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8">
        <v>0</v>
      </c>
      <c r="X243" s="48">
        <v>0</v>
      </c>
      <c r="Y243" s="48">
        <v>0</v>
      </c>
      <c r="Z243" s="48">
        <v>0</v>
      </c>
      <c r="AA243" s="48">
        <v>0</v>
      </c>
      <c r="AB243" s="48">
        <v>0</v>
      </c>
      <c r="AC243" s="48">
        <v>0</v>
      </c>
      <c r="AD243" s="48">
        <v>0</v>
      </c>
      <c r="AE243" s="48">
        <v>0</v>
      </c>
      <c r="AF243" s="48">
        <v>0</v>
      </c>
      <c r="AG243" s="48">
        <v>0</v>
      </c>
      <c r="AH243" s="48">
        <v>0</v>
      </c>
      <c r="AI243" s="48">
        <v>0</v>
      </c>
      <c r="AJ243" s="48">
        <v>0</v>
      </c>
      <c r="AK243" s="48">
        <v>0</v>
      </c>
      <c r="AL243" s="48">
        <v>0</v>
      </c>
      <c r="AM243" s="48">
        <v>0</v>
      </c>
      <c r="AN243" s="48">
        <v>0</v>
      </c>
      <c r="AO243" s="49">
        <v>0</v>
      </c>
      <c r="AP243" s="49">
        <v>0</v>
      </c>
      <c r="AQ243" s="49">
        <v>0</v>
      </c>
      <c r="AR243" s="50">
        <f t="shared" si="75"/>
        <v>0</v>
      </c>
      <c r="AS243" s="41">
        <f t="shared" si="76"/>
        <v>0</v>
      </c>
      <c r="AT243" s="41">
        <f t="shared" si="77"/>
        <v>0</v>
      </c>
      <c r="AU243" s="41">
        <f t="shared" si="78"/>
        <v>0</v>
      </c>
      <c r="AV243" s="41">
        <f t="shared" si="79"/>
        <v>0</v>
      </c>
      <c r="AW243" s="47">
        <f t="shared" si="80"/>
        <v>0</v>
      </c>
      <c r="AX243" s="47">
        <f t="shared" si="81"/>
        <v>0</v>
      </c>
      <c r="AY243" s="41">
        <f t="shared" si="82"/>
        <v>0</v>
      </c>
      <c r="AZ243" s="51">
        <f t="shared" si="83"/>
        <v>0</v>
      </c>
    </row>
    <row r="244" spans="1:52" s="81" customFormat="1" ht="10.199999999999999" x14ac:dyDescent="0.3">
      <c r="A244" s="170"/>
      <c r="B244" s="79"/>
      <c r="C244" s="152"/>
      <c r="D244" s="48"/>
      <c r="E244" s="48"/>
      <c r="F244" s="79"/>
      <c r="G244" s="10">
        <v>0</v>
      </c>
      <c r="H244" s="108">
        <v>0</v>
      </c>
      <c r="I244" s="104">
        <f t="shared" si="73"/>
        <v>0</v>
      </c>
      <c r="J244" s="109">
        <f t="shared" si="74"/>
        <v>0</v>
      </c>
      <c r="K244" s="48"/>
      <c r="L244" s="110">
        <v>0</v>
      </c>
      <c r="M244" s="110">
        <v>0</v>
      </c>
      <c r="N244" s="111">
        <f t="shared" si="71"/>
        <v>0</v>
      </c>
      <c r="O244" s="145"/>
      <c r="P244" s="107">
        <f t="shared" si="72"/>
        <v>0</v>
      </c>
      <c r="Q244" s="10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8">
        <v>0</v>
      </c>
      <c r="X244" s="48">
        <v>0</v>
      </c>
      <c r="Y244" s="48">
        <v>0</v>
      </c>
      <c r="Z244" s="48">
        <v>0</v>
      </c>
      <c r="AA244" s="48">
        <v>0</v>
      </c>
      <c r="AB244" s="48">
        <v>0</v>
      </c>
      <c r="AC244" s="48">
        <v>0</v>
      </c>
      <c r="AD244" s="48">
        <v>0</v>
      </c>
      <c r="AE244" s="48">
        <v>0</v>
      </c>
      <c r="AF244" s="48">
        <v>0</v>
      </c>
      <c r="AG244" s="48">
        <v>0</v>
      </c>
      <c r="AH244" s="48">
        <v>0</v>
      </c>
      <c r="AI244" s="48">
        <v>0</v>
      </c>
      <c r="AJ244" s="48">
        <v>0</v>
      </c>
      <c r="AK244" s="48">
        <v>0</v>
      </c>
      <c r="AL244" s="48">
        <v>0</v>
      </c>
      <c r="AM244" s="48">
        <v>0</v>
      </c>
      <c r="AN244" s="48">
        <v>0</v>
      </c>
      <c r="AO244" s="49">
        <v>0</v>
      </c>
      <c r="AP244" s="49">
        <v>0</v>
      </c>
      <c r="AQ244" s="49">
        <v>0</v>
      </c>
      <c r="AR244" s="50">
        <f t="shared" si="75"/>
        <v>0</v>
      </c>
      <c r="AS244" s="41">
        <f t="shared" si="76"/>
        <v>0</v>
      </c>
      <c r="AT244" s="41">
        <f t="shared" si="77"/>
        <v>0</v>
      </c>
      <c r="AU244" s="41">
        <f t="shared" si="78"/>
        <v>0</v>
      </c>
      <c r="AV244" s="41">
        <f t="shared" si="79"/>
        <v>0</v>
      </c>
      <c r="AW244" s="47">
        <f t="shared" si="80"/>
        <v>0</v>
      </c>
      <c r="AX244" s="47">
        <f t="shared" si="81"/>
        <v>0</v>
      </c>
      <c r="AY244" s="41">
        <f t="shared" si="82"/>
        <v>0</v>
      </c>
      <c r="AZ244" s="51">
        <f t="shared" si="83"/>
        <v>0</v>
      </c>
    </row>
    <row r="245" spans="1:52" s="81" customFormat="1" ht="10.199999999999999" x14ac:dyDescent="0.3">
      <c r="A245" s="170"/>
      <c r="B245" s="79"/>
      <c r="C245" s="152"/>
      <c r="D245" s="48"/>
      <c r="E245" s="48"/>
      <c r="F245" s="79"/>
      <c r="G245" s="10">
        <v>0</v>
      </c>
      <c r="H245" s="108">
        <v>0</v>
      </c>
      <c r="I245" s="104">
        <f t="shared" si="73"/>
        <v>0</v>
      </c>
      <c r="J245" s="109">
        <f t="shared" si="74"/>
        <v>0</v>
      </c>
      <c r="K245" s="48"/>
      <c r="L245" s="110">
        <v>0</v>
      </c>
      <c r="M245" s="110">
        <v>0</v>
      </c>
      <c r="N245" s="111">
        <f t="shared" si="71"/>
        <v>0</v>
      </c>
      <c r="O245" s="145"/>
      <c r="P245" s="107">
        <f t="shared" si="72"/>
        <v>0</v>
      </c>
      <c r="Q245" s="10">
        <v>0</v>
      </c>
      <c r="R245" s="48">
        <v>0</v>
      </c>
      <c r="S245" s="48">
        <v>0</v>
      </c>
      <c r="T245" s="48">
        <v>0</v>
      </c>
      <c r="U245" s="48">
        <v>0</v>
      </c>
      <c r="V245" s="48">
        <v>0</v>
      </c>
      <c r="W245" s="48">
        <v>0</v>
      </c>
      <c r="X245" s="48">
        <v>0</v>
      </c>
      <c r="Y245" s="48">
        <v>0</v>
      </c>
      <c r="Z245" s="48">
        <v>0</v>
      </c>
      <c r="AA245" s="48">
        <v>0</v>
      </c>
      <c r="AB245" s="48">
        <v>0</v>
      </c>
      <c r="AC245" s="48">
        <v>0</v>
      </c>
      <c r="AD245" s="48">
        <v>0</v>
      </c>
      <c r="AE245" s="48">
        <v>0</v>
      </c>
      <c r="AF245" s="48">
        <v>0</v>
      </c>
      <c r="AG245" s="48">
        <v>0</v>
      </c>
      <c r="AH245" s="48">
        <v>0</v>
      </c>
      <c r="AI245" s="48">
        <v>0</v>
      </c>
      <c r="AJ245" s="48">
        <v>0</v>
      </c>
      <c r="AK245" s="48">
        <v>0</v>
      </c>
      <c r="AL245" s="48">
        <v>0</v>
      </c>
      <c r="AM245" s="48">
        <v>0</v>
      </c>
      <c r="AN245" s="48">
        <v>0</v>
      </c>
      <c r="AO245" s="49">
        <v>0</v>
      </c>
      <c r="AP245" s="49">
        <v>0</v>
      </c>
      <c r="AQ245" s="49">
        <v>0</v>
      </c>
      <c r="AR245" s="50">
        <f t="shared" si="75"/>
        <v>0</v>
      </c>
      <c r="AS245" s="41">
        <f t="shared" si="76"/>
        <v>0</v>
      </c>
      <c r="AT245" s="41">
        <f t="shared" si="77"/>
        <v>0</v>
      </c>
      <c r="AU245" s="41">
        <f t="shared" si="78"/>
        <v>0</v>
      </c>
      <c r="AV245" s="41">
        <f t="shared" si="79"/>
        <v>0</v>
      </c>
      <c r="AW245" s="47">
        <f t="shared" si="80"/>
        <v>0</v>
      </c>
      <c r="AX245" s="47">
        <f t="shared" si="81"/>
        <v>0</v>
      </c>
      <c r="AY245" s="41">
        <f t="shared" si="82"/>
        <v>0</v>
      </c>
      <c r="AZ245" s="51">
        <f t="shared" si="83"/>
        <v>0</v>
      </c>
    </row>
    <row r="246" spans="1:52" s="81" customFormat="1" ht="10.199999999999999" x14ac:dyDescent="0.3">
      <c r="A246" s="170"/>
      <c r="B246" s="79"/>
      <c r="C246" s="152"/>
      <c r="D246" s="48"/>
      <c r="E246" s="48"/>
      <c r="F246" s="79"/>
      <c r="G246" s="10">
        <v>0</v>
      </c>
      <c r="H246" s="108">
        <v>0</v>
      </c>
      <c r="I246" s="104">
        <f t="shared" si="73"/>
        <v>0</v>
      </c>
      <c r="J246" s="109">
        <f t="shared" si="74"/>
        <v>0</v>
      </c>
      <c r="K246" s="48"/>
      <c r="L246" s="110">
        <v>0</v>
      </c>
      <c r="M246" s="110">
        <v>0</v>
      </c>
      <c r="N246" s="111">
        <f t="shared" si="71"/>
        <v>0</v>
      </c>
      <c r="O246" s="145"/>
      <c r="P246" s="107">
        <f t="shared" si="72"/>
        <v>0</v>
      </c>
      <c r="Q246" s="10">
        <v>0</v>
      </c>
      <c r="R246" s="48">
        <v>0</v>
      </c>
      <c r="S246" s="48">
        <v>0</v>
      </c>
      <c r="T246" s="48">
        <v>0</v>
      </c>
      <c r="U246" s="48">
        <v>0</v>
      </c>
      <c r="V246" s="48">
        <v>0</v>
      </c>
      <c r="W246" s="48">
        <v>0</v>
      </c>
      <c r="X246" s="48">
        <v>0</v>
      </c>
      <c r="Y246" s="48">
        <v>0</v>
      </c>
      <c r="Z246" s="48">
        <v>0</v>
      </c>
      <c r="AA246" s="48">
        <v>0</v>
      </c>
      <c r="AB246" s="48">
        <v>0</v>
      </c>
      <c r="AC246" s="48">
        <v>0</v>
      </c>
      <c r="AD246" s="48">
        <v>0</v>
      </c>
      <c r="AE246" s="48">
        <v>0</v>
      </c>
      <c r="AF246" s="48">
        <v>0</v>
      </c>
      <c r="AG246" s="48">
        <v>0</v>
      </c>
      <c r="AH246" s="48">
        <v>0</v>
      </c>
      <c r="AI246" s="48">
        <v>0</v>
      </c>
      <c r="AJ246" s="48">
        <v>0</v>
      </c>
      <c r="AK246" s="48">
        <v>0</v>
      </c>
      <c r="AL246" s="48">
        <v>0</v>
      </c>
      <c r="AM246" s="48">
        <v>0</v>
      </c>
      <c r="AN246" s="48">
        <v>0</v>
      </c>
      <c r="AO246" s="49">
        <v>0</v>
      </c>
      <c r="AP246" s="49">
        <v>0</v>
      </c>
      <c r="AQ246" s="49">
        <v>0</v>
      </c>
      <c r="AR246" s="50">
        <f t="shared" si="75"/>
        <v>0</v>
      </c>
      <c r="AS246" s="41">
        <f t="shared" si="76"/>
        <v>0</v>
      </c>
      <c r="AT246" s="41">
        <f t="shared" si="77"/>
        <v>0</v>
      </c>
      <c r="AU246" s="41">
        <f t="shared" si="78"/>
        <v>0</v>
      </c>
      <c r="AV246" s="41">
        <f t="shared" si="79"/>
        <v>0</v>
      </c>
      <c r="AW246" s="47">
        <f t="shared" si="80"/>
        <v>0</v>
      </c>
      <c r="AX246" s="47">
        <f t="shared" si="81"/>
        <v>0</v>
      </c>
      <c r="AY246" s="41">
        <f t="shared" si="82"/>
        <v>0</v>
      </c>
      <c r="AZ246" s="51">
        <f t="shared" si="83"/>
        <v>0</v>
      </c>
    </row>
    <row r="247" spans="1:52" s="81" customFormat="1" ht="10.199999999999999" x14ac:dyDescent="0.3">
      <c r="A247" s="170"/>
      <c r="B247" s="79"/>
      <c r="C247" s="152"/>
      <c r="D247" s="48"/>
      <c r="E247" s="48"/>
      <c r="F247" s="79"/>
      <c r="G247" s="10">
        <v>0</v>
      </c>
      <c r="H247" s="108">
        <v>0</v>
      </c>
      <c r="I247" s="104">
        <f t="shared" si="73"/>
        <v>0</v>
      </c>
      <c r="J247" s="109">
        <f t="shared" si="74"/>
        <v>0</v>
      </c>
      <c r="K247" s="48"/>
      <c r="L247" s="110">
        <v>0</v>
      </c>
      <c r="M247" s="110">
        <v>0</v>
      </c>
      <c r="N247" s="111">
        <f t="shared" si="71"/>
        <v>0</v>
      </c>
      <c r="O247" s="145"/>
      <c r="P247" s="107">
        <f t="shared" si="72"/>
        <v>0</v>
      </c>
      <c r="Q247" s="10">
        <v>0</v>
      </c>
      <c r="R247" s="48">
        <v>0</v>
      </c>
      <c r="S247" s="48">
        <v>0</v>
      </c>
      <c r="T247" s="48">
        <v>0</v>
      </c>
      <c r="U247" s="48">
        <v>0</v>
      </c>
      <c r="V247" s="48">
        <v>0</v>
      </c>
      <c r="W247" s="48">
        <v>0</v>
      </c>
      <c r="X247" s="48">
        <v>0</v>
      </c>
      <c r="Y247" s="48">
        <v>0</v>
      </c>
      <c r="Z247" s="48">
        <v>0</v>
      </c>
      <c r="AA247" s="48">
        <v>0</v>
      </c>
      <c r="AB247" s="48">
        <v>0</v>
      </c>
      <c r="AC247" s="48">
        <v>0</v>
      </c>
      <c r="AD247" s="48">
        <v>0</v>
      </c>
      <c r="AE247" s="48">
        <v>0</v>
      </c>
      <c r="AF247" s="48">
        <v>0</v>
      </c>
      <c r="AG247" s="48">
        <v>0</v>
      </c>
      <c r="AH247" s="48">
        <v>0</v>
      </c>
      <c r="AI247" s="48">
        <v>0</v>
      </c>
      <c r="AJ247" s="48">
        <v>0</v>
      </c>
      <c r="AK247" s="48">
        <v>0</v>
      </c>
      <c r="AL247" s="48">
        <v>0</v>
      </c>
      <c r="AM247" s="48">
        <v>0</v>
      </c>
      <c r="AN247" s="48">
        <v>0</v>
      </c>
      <c r="AO247" s="49">
        <v>0</v>
      </c>
      <c r="AP247" s="49">
        <v>0</v>
      </c>
      <c r="AQ247" s="49">
        <v>0</v>
      </c>
      <c r="AR247" s="50">
        <f t="shared" si="75"/>
        <v>0</v>
      </c>
      <c r="AS247" s="41">
        <f t="shared" si="76"/>
        <v>0</v>
      </c>
      <c r="AT247" s="41">
        <f t="shared" si="77"/>
        <v>0</v>
      </c>
      <c r="AU247" s="41">
        <f t="shared" si="78"/>
        <v>0</v>
      </c>
      <c r="AV247" s="41">
        <f t="shared" si="79"/>
        <v>0</v>
      </c>
      <c r="AW247" s="47">
        <f t="shared" si="80"/>
        <v>0</v>
      </c>
      <c r="AX247" s="47">
        <f t="shared" si="81"/>
        <v>0</v>
      </c>
      <c r="AY247" s="41">
        <f t="shared" si="82"/>
        <v>0</v>
      </c>
      <c r="AZ247" s="51">
        <f t="shared" si="83"/>
        <v>0</v>
      </c>
    </row>
    <row r="248" spans="1:52" s="81" customFormat="1" ht="10.199999999999999" x14ac:dyDescent="0.3">
      <c r="A248" s="170"/>
      <c r="B248" s="79"/>
      <c r="C248" s="152"/>
      <c r="D248" s="48"/>
      <c r="E248" s="48"/>
      <c r="F248" s="79"/>
      <c r="G248" s="10">
        <v>0</v>
      </c>
      <c r="H248" s="108">
        <v>0</v>
      </c>
      <c r="I248" s="104">
        <f t="shared" si="73"/>
        <v>0</v>
      </c>
      <c r="J248" s="109">
        <f t="shared" si="74"/>
        <v>0</v>
      </c>
      <c r="K248" s="48"/>
      <c r="L248" s="110">
        <v>0</v>
      </c>
      <c r="M248" s="110">
        <v>0</v>
      </c>
      <c r="N248" s="111">
        <f t="shared" si="71"/>
        <v>0</v>
      </c>
      <c r="O248" s="145"/>
      <c r="P248" s="107">
        <f t="shared" si="72"/>
        <v>0</v>
      </c>
      <c r="Q248" s="10">
        <v>0</v>
      </c>
      <c r="R248" s="48">
        <v>0</v>
      </c>
      <c r="S248" s="48">
        <v>0</v>
      </c>
      <c r="T248" s="48">
        <v>0</v>
      </c>
      <c r="U248" s="48">
        <v>0</v>
      </c>
      <c r="V248" s="48">
        <v>0</v>
      </c>
      <c r="W248" s="48">
        <v>0</v>
      </c>
      <c r="X248" s="48">
        <v>0</v>
      </c>
      <c r="Y248" s="48">
        <v>0</v>
      </c>
      <c r="Z248" s="48">
        <v>0</v>
      </c>
      <c r="AA248" s="48">
        <v>0</v>
      </c>
      <c r="AB248" s="48">
        <v>0</v>
      </c>
      <c r="AC248" s="48">
        <v>0</v>
      </c>
      <c r="AD248" s="48">
        <v>0</v>
      </c>
      <c r="AE248" s="48">
        <v>0</v>
      </c>
      <c r="AF248" s="48">
        <v>0</v>
      </c>
      <c r="AG248" s="48">
        <v>0</v>
      </c>
      <c r="AH248" s="48">
        <v>0</v>
      </c>
      <c r="AI248" s="48">
        <v>0</v>
      </c>
      <c r="AJ248" s="48">
        <v>0</v>
      </c>
      <c r="AK248" s="48">
        <v>0</v>
      </c>
      <c r="AL248" s="48">
        <v>0</v>
      </c>
      <c r="AM248" s="48">
        <v>0</v>
      </c>
      <c r="AN248" s="48">
        <v>0</v>
      </c>
      <c r="AO248" s="49">
        <v>0</v>
      </c>
      <c r="AP248" s="49">
        <v>0</v>
      </c>
      <c r="AQ248" s="49">
        <v>0</v>
      </c>
      <c r="AR248" s="50">
        <f t="shared" si="75"/>
        <v>0</v>
      </c>
      <c r="AS248" s="41">
        <f t="shared" si="76"/>
        <v>0</v>
      </c>
      <c r="AT248" s="41">
        <f t="shared" si="77"/>
        <v>0</v>
      </c>
      <c r="AU248" s="41">
        <f t="shared" si="78"/>
        <v>0</v>
      </c>
      <c r="AV248" s="41">
        <f t="shared" si="79"/>
        <v>0</v>
      </c>
      <c r="AW248" s="47">
        <f t="shared" si="80"/>
        <v>0</v>
      </c>
      <c r="AX248" s="47">
        <f t="shared" si="81"/>
        <v>0</v>
      </c>
      <c r="AY248" s="41">
        <f t="shared" si="82"/>
        <v>0</v>
      </c>
      <c r="AZ248" s="51">
        <f t="shared" si="83"/>
        <v>0</v>
      </c>
    </row>
    <row r="249" spans="1:52" s="81" customFormat="1" ht="10.199999999999999" x14ac:dyDescent="0.3">
      <c r="A249" s="170"/>
      <c r="B249" s="79"/>
      <c r="C249" s="152"/>
      <c r="D249" s="48"/>
      <c r="E249" s="48"/>
      <c r="F249" s="79"/>
      <c r="G249" s="10">
        <v>0</v>
      </c>
      <c r="H249" s="108">
        <v>0</v>
      </c>
      <c r="I249" s="104">
        <f t="shared" si="73"/>
        <v>0</v>
      </c>
      <c r="J249" s="109">
        <f t="shared" si="74"/>
        <v>0</v>
      </c>
      <c r="K249" s="48"/>
      <c r="L249" s="110">
        <v>0</v>
      </c>
      <c r="M249" s="110">
        <v>0</v>
      </c>
      <c r="N249" s="111">
        <f t="shared" si="71"/>
        <v>0</v>
      </c>
      <c r="O249" s="145"/>
      <c r="P249" s="107">
        <f t="shared" si="72"/>
        <v>0</v>
      </c>
      <c r="Q249" s="10">
        <v>0</v>
      </c>
      <c r="R249" s="48">
        <v>0</v>
      </c>
      <c r="S249" s="48">
        <v>0</v>
      </c>
      <c r="T249" s="48">
        <v>0</v>
      </c>
      <c r="U249" s="48">
        <v>0</v>
      </c>
      <c r="V249" s="48">
        <v>0</v>
      </c>
      <c r="W249" s="48">
        <v>0</v>
      </c>
      <c r="X249" s="48">
        <v>0</v>
      </c>
      <c r="Y249" s="48">
        <v>0</v>
      </c>
      <c r="Z249" s="48">
        <v>0</v>
      </c>
      <c r="AA249" s="48">
        <v>0</v>
      </c>
      <c r="AB249" s="48">
        <v>0</v>
      </c>
      <c r="AC249" s="48">
        <v>0</v>
      </c>
      <c r="AD249" s="48">
        <v>0</v>
      </c>
      <c r="AE249" s="48">
        <v>0</v>
      </c>
      <c r="AF249" s="48">
        <v>0</v>
      </c>
      <c r="AG249" s="48">
        <v>0</v>
      </c>
      <c r="AH249" s="48">
        <v>0</v>
      </c>
      <c r="AI249" s="48">
        <v>0</v>
      </c>
      <c r="AJ249" s="48">
        <v>0</v>
      </c>
      <c r="AK249" s="48">
        <v>0</v>
      </c>
      <c r="AL249" s="48">
        <v>0</v>
      </c>
      <c r="AM249" s="48">
        <v>0</v>
      </c>
      <c r="AN249" s="48">
        <v>0</v>
      </c>
      <c r="AO249" s="49">
        <v>0</v>
      </c>
      <c r="AP249" s="49">
        <v>0</v>
      </c>
      <c r="AQ249" s="49">
        <v>0</v>
      </c>
      <c r="AR249" s="50">
        <f t="shared" si="75"/>
        <v>0</v>
      </c>
      <c r="AS249" s="41">
        <f t="shared" si="76"/>
        <v>0</v>
      </c>
      <c r="AT249" s="41">
        <f t="shared" si="77"/>
        <v>0</v>
      </c>
      <c r="AU249" s="41">
        <f t="shared" si="78"/>
        <v>0</v>
      </c>
      <c r="AV249" s="41">
        <f t="shared" si="79"/>
        <v>0</v>
      </c>
      <c r="AW249" s="47">
        <f t="shared" si="80"/>
        <v>0</v>
      </c>
      <c r="AX249" s="47">
        <f t="shared" si="81"/>
        <v>0</v>
      </c>
      <c r="AY249" s="41">
        <f t="shared" si="82"/>
        <v>0</v>
      </c>
      <c r="AZ249" s="51">
        <f t="shared" si="83"/>
        <v>0</v>
      </c>
    </row>
    <row r="250" spans="1:52" s="81" customFormat="1" ht="10.199999999999999" x14ac:dyDescent="0.3">
      <c r="A250" s="170"/>
      <c r="B250" s="79"/>
      <c r="C250" s="152"/>
      <c r="D250" s="48"/>
      <c r="E250" s="48"/>
      <c r="F250" s="79"/>
      <c r="G250" s="10">
        <v>0</v>
      </c>
      <c r="H250" s="108">
        <v>0</v>
      </c>
      <c r="I250" s="104">
        <f t="shared" si="73"/>
        <v>0</v>
      </c>
      <c r="J250" s="109">
        <f t="shared" si="74"/>
        <v>0</v>
      </c>
      <c r="K250" s="48"/>
      <c r="L250" s="110">
        <v>0</v>
      </c>
      <c r="M250" s="110">
        <v>0</v>
      </c>
      <c r="N250" s="111">
        <f t="shared" si="71"/>
        <v>0</v>
      </c>
      <c r="O250" s="145"/>
      <c r="P250" s="107">
        <f t="shared" si="72"/>
        <v>0</v>
      </c>
      <c r="Q250" s="10">
        <v>0</v>
      </c>
      <c r="R250" s="48">
        <v>0</v>
      </c>
      <c r="S250" s="48">
        <v>0</v>
      </c>
      <c r="T250" s="48">
        <v>0</v>
      </c>
      <c r="U250" s="48">
        <v>0</v>
      </c>
      <c r="V250" s="48">
        <v>0</v>
      </c>
      <c r="W250" s="48">
        <v>0</v>
      </c>
      <c r="X250" s="48">
        <v>0</v>
      </c>
      <c r="Y250" s="48">
        <v>0</v>
      </c>
      <c r="Z250" s="48">
        <v>0</v>
      </c>
      <c r="AA250" s="48">
        <v>0</v>
      </c>
      <c r="AB250" s="48">
        <v>0</v>
      </c>
      <c r="AC250" s="48">
        <v>0</v>
      </c>
      <c r="AD250" s="48">
        <v>0</v>
      </c>
      <c r="AE250" s="48">
        <v>0</v>
      </c>
      <c r="AF250" s="48">
        <v>0</v>
      </c>
      <c r="AG250" s="48">
        <v>0</v>
      </c>
      <c r="AH250" s="48">
        <v>0</v>
      </c>
      <c r="AI250" s="48">
        <v>0</v>
      </c>
      <c r="AJ250" s="48">
        <v>0</v>
      </c>
      <c r="AK250" s="48">
        <v>0</v>
      </c>
      <c r="AL250" s="48">
        <v>0</v>
      </c>
      <c r="AM250" s="48">
        <v>0</v>
      </c>
      <c r="AN250" s="48">
        <v>0</v>
      </c>
      <c r="AO250" s="49">
        <v>0</v>
      </c>
      <c r="AP250" s="49">
        <v>0</v>
      </c>
      <c r="AQ250" s="49">
        <v>0</v>
      </c>
      <c r="AR250" s="50">
        <f t="shared" si="75"/>
        <v>0</v>
      </c>
      <c r="AS250" s="41">
        <f t="shared" si="76"/>
        <v>0</v>
      </c>
      <c r="AT250" s="41">
        <f t="shared" si="77"/>
        <v>0</v>
      </c>
      <c r="AU250" s="41">
        <f t="shared" si="78"/>
        <v>0</v>
      </c>
      <c r="AV250" s="41">
        <f t="shared" si="79"/>
        <v>0</v>
      </c>
      <c r="AW250" s="47">
        <f t="shared" si="80"/>
        <v>0</v>
      </c>
      <c r="AX250" s="47">
        <f t="shared" si="81"/>
        <v>0</v>
      </c>
      <c r="AY250" s="41">
        <f t="shared" si="82"/>
        <v>0</v>
      </c>
      <c r="AZ250" s="51">
        <f t="shared" si="83"/>
        <v>0</v>
      </c>
    </row>
    <row r="251" spans="1:52" s="81" customFormat="1" ht="10.199999999999999" x14ac:dyDescent="0.3">
      <c r="A251" s="170"/>
      <c r="B251" s="79"/>
      <c r="C251" s="152"/>
      <c r="D251" s="48"/>
      <c r="E251" s="48"/>
      <c r="F251" s="79"/>
      <c r="G251" s="10">
        <v>0</v>
      </c>
      <c r="H251" s="108">
        <v>0</v>
      </c>
      <c r="I251" s="104">
        <f t="shared" si="73"/>
        <v>0</v>
      </c>
      <c r="J251" s="109">
        <f t="shared" si="74"/>
        <v>0</v>
      </c>
      <c r="K251" s="48"/>
      <c r="L251" s="110">
        <v>0</v>
      </c>
      <c r="M251" s="110">
        <v>0</v>
      </c>
      <c r="N251" s="111">
        <f t="shared" si="71"/>
        <v>0</v>
      </c>
      <c r="O251" s="145"/>
      <c r="P251" s="107">
        <f t="shared" si="72"/>
        <v>0</v>
      </c>
      <c r="Q251" s="10">
        <v>0</v>
      </c>
      <c r="R251" s="48">
        <v>0</v>
      </c>
      <c r="S251" s="48">
        <v>0</v>
      </c>
      <c r="T251" s="48">
        <v>0</v>
      </c>
      <c r="U251" s="48">
        <v>0</v>
      </c>
      <c r="V251" s="48">
        <v>0</v>
      </c>
      <c r="W251" s="48">
        <v>0</v>
      </c>
      <c r="X251" s="48">
        <v>0</v>
      </c>
      <c r="Y251" s="48">
        <v>0</v>
      </c>
      <c r="Z251" s="48">
        <v>0</v>
      </c>
      <c r="AA251" s="48">
        <v>0</v>
      </c>
      <c r="AB251" s="48">
        <v>0</v>
      </c>
      <c r="AC251" s="48">
        <v>0</v>
      </c>
      <c r="AD251" s="48">
        <v>0</v>
      </c>
      <c r="AE251" s="48">
        <v>0</v>
      </c>
      <c r="AF251" s="48">
        <v>0</v>
      </c>
      <c r="AG251" s="48">
        <v>0</v>
      </c>
      <c r="AH251" s="48">
        <v>0</v>
      </c>
      <c r="AI251" s="48">
        <v>0</v>
      </c>
      <c r="AJ251" s="48">
        <v>0</v>
      </c>
      <c r="AK251" s="48">
        <v>0</v>
      </c>
      <c r="AL251" s="48">
        <v>0</v>
      </c>
      <c r="AM251" s="48">
        <v>0</v>
      </c>
      <c r="AN251" s="48">
        <v>0</v>
      </c>
      <c r="AO251" s="49">
        <v>0</v>
      </c>
      <c r="AP251" s="49">
        <v>0</v>
      </c>
      <c r="AQ251" s="49">
        <v>0</v>
      </c>
      <c r="AR251" s="50">
        <f t="shared" si="75"/>
        <v>0</v>
      </c>
      <c r="AS251" s="41">
        <f t="shared" si="76"/>
        <v>0</v>
      </c>
      <c r="AT251" s="41">
        <f t="shared" si="77"/>
        <v>0</v>
      </c>
      <c r="AU251" s="41">
        <f t="shared" si="78"/>
        <v>0</v>
      </c>
      <c r="AV251" s="41">
        <f t="shared" si="79"/>
        <v>0</v>
      </c>
      <c r="AW251" s="47">
        <f t="shared" si="80"/>
        <v>0</v>
      </c>
      <c r="AX251" s="47">
        <f t="shared" si="81"/>
        <v>0</v>
      </c>
      <c r="AY251" s="41">
        <f t="shared" si="82"/>
        <v>0</v>
      </c>
      <c r="AZ251" s="51">
        <f t="shared" si="83"/>
        <v>0</v>
      </c>
    </row>
    <row r="252" spans="1:52" s="81" customFormat="1" ht="10.199999999999999" x14ac:dyDescent="0.3">
      <c r="A252" s="170"/>
      <c r="B252" s="79"/>
      <c r="C252" s="152"/>
      <c r="D252" s="48"/>
      <c r="E252" s="48"/>
      <c r="F252" s="79"/>
      <c r="G252" s="10">
        <v>0</v>
      </c>
      <c r="H252" s="108">
        <v>0</v>
      </c>
      <c r="I252" s="104">
        <f t="shared" si="73"/>
        <v>0</v>
      </c>
      <c r="J252" s="109">
        <f t="shared" si="74"/>
        <v>0</v>
      </c>
      <c r="K252" s="48"/>
      <c r="L252" s="110">
        <v>0</v>
      </c>
      <c r="M252" s="110">
        <v>0</v>
      </c>
      <c r="N252" s="111">
        <f t="shared" si="71"/>
        <v>0</v>
      </c>
      <c r="O252" s="145"/>
      <c r="P252" s="107">
        <f t="shared" si="72"/>
        <v>0</v>
      </c>
      <c r="Q252" s="10">
        <v>0</v>
      </c>
      <c r="R252" s="48">
        <v>0</v>
      </c>
      <c r="S252" s="48">
        <v>0</v>
      </c>
      <c r="T252" s="48">
        <v>0</v>
      </c>
      <c r="U252" s="48">
        <v>0</v>
      </c>
      <c r="V252" s="48">
        <v>0</v>
      </c>
      <c r="W252" s="48">
        <v>0</v>
      </c>
      <c r="X252" s="48">
        <v>0</v>
      </c>
      <c r="Y252" s="48">
        <v>0</v>
      </c>
      <c r="Z252" s="48">
        <v>0</v>
      </c>
      <c r="AA252" s="48">
        <v>0</v>
      </c>
      <c r="AB252" s="48">
        <v>0</v>
      </c>
      <c r="AC252" s="48">
        <v>0</v>
      </c>
      <c r="AD252" s="48">
        <v>0</v>
      </c>
      <c r="AE252" s="48">
        <v>0</v>
      </c>
      <c r="AF252" s="48">
        <v>0</v>
      </c>
      <c r="AG252" s="48">
        <v>0</v>
      </c>
      <c r="AH252" s="48">
        <v>0</v>
      </c>
      <c r="AI252" s="48">
        <v>0</v>
      </c>
      <c r="AJ252" s="48">
        <v>0</v>
      </c>
      <c r="AK252" s="48">
        <v>0</v>
      </c>
      <c r="AL252" s="48">
        <v>0</v>
      </c>
      <c r="AM252" s="48">
        <v>0</v>
      </c>
      <c r="AN252" s="48">
        <v>0</v>
      </c>
      <c r="AO252" s="49">
        <v>0</v>
      </c>
      <c r="AP252" s="49">
        <v>0</v>
      </c>
      <c r="AQ252" s="49">
        <v>0</v>
      </c>
      <c r="AR252" s="50">
        <f t="shared" si="75"/>
        <v>0</v>
      </c>
      <c r="AS252" s="41">
        <f t="shared" si="76"/>
        <v>0</v>
      </c>
      <c r="AT252" s="41">
        <f t="shared" si="77"/>
        <v>0</v>
      </c>
      <c r="AU252" s="41">
        <f t="shared" si="78"/>
        <v>0</v>
      </c>
      <c r="AV252" s="41">
        <f t="shared" si="79"/>
        <v>0</v>
      </c>
      <c r="AW252" s="47">
        <f t="shared" si="80"/>
        <v>0</v>
      </c>
      <c r="AX252" s="47">
        <f t="shared" si="81"/>
        <v>0</v>
      </c>
      <c r="AY252" s="41">
        <f t="shared" si="82"/>
        <v>0</v>
      </c>
      <c r="AZ252" s="51">
        <f t="shared" si="83"/>
        <v>0</v>
      </c>
    </row>
    <row r="253" spans="1:52" s="81" customFormat="1" ht="10.199999999999999" x14ac:dyDescent="0.3">
      <c r="A253" s="170"/>
      <c r="B253" s="79"/>
      <c r="C253" s="152"/>
      <c r="D253" s="48"/>
      <c r="E253" s="48"/>
      <c r="F253" s="79"/>
      <c r="G253" s="10">
        <v>0</v>
      </c>
      <c r="H253" s="108">
        <v>0</v>
      </c>
      <c r="I253" s="104">
        <f t="shared" si="73"/>
        <v>0</v>
      </c>
      <c r="J253" s="109">
        <f t="shared" si="74"/>
        <v>0</v>
      </c>
      <c r="K253" s="48"/>
      <c r="L253" s="110">
        <v>0</v>
      </c>
      <c r="M253" s="110">
        <v>0</v>
      </c>
      <c r="N253" s="111">
        <f t="shared" si="71"/>
        <v>0</v>
      </c>
      <c r="O253" s="145"/>
      <c r="P253" s="107">
        <f t="shared" si="72"/>
        <v>0</v>
      </c>
      <c r="Q253" s="10">
        <v>0</v>
      </c>
      <c r="R253" s="48">
        <v>0</v>
      </c>
      <c r="S253" s="48">
        <v>0</v>
      </c>
      <c r="T253" s="48">
        <v>0</v>
      </c>
      <c r="U253" s="48">
        <v>0</v>
      </c>
      <c r="V253" s="48">
        <v>0</v>
      </c>
      <c r="W253" s="48">
        <v>0</v>
      </c>
      <c r="X253" s="48">
        <v>0</v>
      </c>
      <c r="Y253" s="48">
        <v>0</v>
      </c>
      <c r="Z253" s="48">
        <v>0</v>
      </c>
      <c r="AA253" s="48">
        <v>0</v>
      </c>
      <c r="AB253" s="48">
        <v>0</v>
      </c>
      <c r="AC253" s="48">
        <v>0</v>
      </c>
      <c r="AD253" s="48">
        <v>0</v>
      </c>
      <c r="AE253" s="48">
        <v>0</v>
      </c>
      <c r="AF253" s="48">
        <v>0</v>
      </c>
      <c r="AG253" s="48">
        <v>0</v>
      </c>
      <c r="AH253" s="48">
        <v>0</v>
      </c>
      <c r="AI253" s="48">
        <v>0</v>
      </c>
      <c r="AJ253" s="48">
        <v>0</v>
      </c>
      <c r="AK253" s="48">
        <v>0</v>
      </c>
      <c r="AL253" s="48">
        <v>0</v>
      </c>
      <c r="AM253" s="48">
        <v>0</v>
      </c>
      <c r="AN253" s="48">
        <v>0</v>
      </c>
      <c r="AO253" s="49">
        <v>0</v>
      </c>
      <c r="AP253" s="49">
        <v>0</v>
      </c>
      <c r="AQ253" s="49">
        <v>0</v>
      </c>
      <c r="AR253" s="50">
        <f t="shared" si="75"/>
        <v>0</v>
      </c>
      <c r="AS253" s="41">
        <f t="shared" si="76"/>
        <v>0</v>
      </c>
      <c r="AT253" s="41">
        <f t="shared" si="77"/>
        <v>0</v>
      </c>
      <c r="AU253" s="41">
        <f t="shared" si="78"/>
        <v>0</v>
      </c>
      <c r="AV253" s="41">
        <f t="shared" si="79"/>
        <v>0</v>
      </c>
      <c r="AW253" s="47">
        <f t="shared" si="80"/>
        <v>0</v>
      </c>
      <c r="AX253" s="47">
        <f t="shared" si="81"/>
        <v>0</v>
      </c>
      <c r="AY253" s="41">
        <f t="shared" si="82"/>
        <v>0</v>
      </c>
      <c r="AZ253" s="51">
        <f t="shared" si="83"/>
        <v>0</v>
      </c>
    </row>
    <row r="254" spans="1:52" s="81" customFormat="1" ht="10.199999999999999" x14ac:dyDescent="0.3">
      <c r="A254" s="170"/>
      <c r="B254" s="79"/>
      <c r="C254" s="152"/>
      <c r="D254" s="48"/>
      <c r="E254" s="48"/>
      <c r="F254" s="79"/>
      <c r="G254" s="10">
        <v>0</v>
      </c>
      <c r="H254" s="108">
        <v>0</v>
      </c>
      <c r="I254" s="104">
        <f t="shared" si="73"/>
        <v>0</v>
      </c>
      <c r="J254" s="109">
        <f t="shared" si="74"/>
        <v>0</v>
      </c>
      <c r="K254" s="48"/>
      <c r="L254" s="110">
        <v>0</v>
      </c>
      <c r="M254" s="110">
        <v>0</v>
      </c>
      <c r="N254" s="111">
        <f t="shared" si="71"/>
        <v>0</v>
      </c>
      <c r="O254" s="145"/>
      <c r="P254" s="107">
        <f t="shared" si="72"/>
        <v>0</v>
      </c>
      <c r="Q254" s="10">
        <v>0</v>
      </c>
      <c r="R254" s="48">
        <v>0</v>
      </c>
      <c r="S254" s="48">
        <v>0</v>
      </c>
      <c r="T254" s="48">
        <v>0</v>
      </c>
      <c r="U254" s="48">
        <v>0</v>
      </c>
      <c r="V254" s="48">
        <v>0</v>
      </c>
      <c r="W254" s="48">
        <v>0</v>
      </c>
      <c r="X254" s="48">
        <v>0</v>
      </c>
      <c r="Y254" s="48">
        <v>0</v>
      </c>
      <c r="Z254" s="48">
        <v>0</v>
      </c>
      <c r="AA254" s="48">
        <v>0</v>
      </c>
      <c r="AB254" s="48">
        <v>0</v>
      </c>
      <c r="AC254" s="48">
        <v>0</v>
      </c>
      <c r="AD254" s="48">
        <v>0</v>
      </c>
      <c r="AE254" s="48">
        <v>0</v>
      </c>
      <c r="AF254" s="48">
        <v>0</v>
      </c>
      <c r="AG254" s="48">
        <v>0</v>
      </c>
      <c r="AH254" s="48">
        <v>0</v>
      </c>
      <c r="AI254" s="48">
        <v>0</v>
      </c>
      <c r="AJ254" s="48">
        <v>0</v>
      </c>
      <c r="AK254" s="48">
        <v>0</v>
      </c>
      <c r="AL254" s="48">
        <v>0</v>
      </c>
      <c r="AM254" s="48">
        <v>0</v>
      </c>
      <c r="AN254" s="48">
        <v>0</v>
      </c>
      <c r="AO254" s="49">
        <v>0</v>
      </c>
      <c r="AP254" s="49">
        <v>0</v>
      </c>
      <c r="AQ254" s="49">
        <v>0</v>
      </c>
      <c r="AR254" s="50">
        <f t="shared" si="75"/>
        <v>0</v>
      </c>
      <c r="AS254" s="41">
        <f t="shared" si="76"/>
        <v>0</v>
      </c>
      <c r="AT254" s="41">
        <f t="shared" si="77"/>
        <v>0</v>
      </c>
      <c r="AU254" s="41">
        <f t="shared" si="78"/>
        <v>0</v>
      </c>
      <c r="AV254" s="41">
        <f t="shared" si="79"/>
        <v>0</v>
      </c>
      <c r="AW254" s="47">
        <f t="shared" si="80"/>
        <v>0</v>
      </c>
      <c r="AX254" s="47">
        <f t="shared" si="81"/>
        <v>0</v>
      </c>
      <c r="AY254" s="41">
        <f t="shared" si="82"/>
        <v>0</v>
      </c>
      <c r="AZ254" s="51">
        <f t="shared" si="83"/>
        <v>0</v>
      </c>
    </row>
    <row r="255" spans="1:52" s="81" customFormat="1" ht="10.199999999999999" x14ac:dyDescent="0.3">
      <c r="A255" s="170"/>
      <c r="B255" s="79"/>
      <c r="C255" s="152"/>
      <c r="D255" s="48"/>
      <c r="E255" s="48"/>
      <c r="F255" s="79"/>
      <c r="G255" s="10">
        <v>0</v>
      </c>
      <c r="H255" s="108">
        <v>0</v>
      </c>
      <c r="I255" s="104">
        <f t="shared" si="73"/>
        <v>0</v>
      </c>
      <c r="J255" s="109">
        <f t="shared" si="74"/>
        <v>0</v>
      </c>
      <c r="K255" s="48"/>
      <c r="L255" s="110">
        <v>0</v>
      </c>
      <c r="M255" s="110">
        <v>0</v>
      </c>
      <c r="N255" s="111">
        <f t="shared" si="71"/>
        <v>0</v>
      </c>
      <c r="O255" s="145"/>
      <c r="P255" s="107">
        <f t="shared" si="72"/>
        <v>0</v>
      </c>
      <c r="Q255" s="10">
        <v>0</v>
      </c>
      <c r="R255" s="48">
        <v>0</v>
      </c>
      <c r="S255" s="48">
        <v>0</v>
      </c>
      <c r="T255" s="48">
        <v>0</v>
      </c>
      <c r="U255" s="48">
        <v>0</v>
      </c>
      <c r="V255" s="48">
        <v>0</v>
      </c>
      <c r="W255" s="48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0</v>
      </c>
      <c r="AC255" s="48">
        <v>0</v>
      </c>
      <c r="AD255" s="48">
        <v>0</v>
      </c>
      <c r="AE255" s="48">
        <v>0</v>
      </c>
      <c r="AF255" s="48">
        <v>0</v>
      </c>
      <c r="AG255" s="48">
        <v>0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9">
        <v>0</v>
      </c>
      <c r="AP255" s="49">
        <v>0</v>
      </c>
      <c r="AQ255" s="49">
        <v>0</v>
      </c>
      <c r="AR255" s="50">
        <f t="shared" si="75"/>
        <v>0</v>
      </c>
      <c r="AS255" s="41">
        <f t="shared" si="76"/>
        <v>0</v>
      </c>
      <c r="AT255" s="41">
        <f t="shared" si="77"/>
        <v>0</v>
      </c>
      <c r="AU255" s="41">
        <f t="shared" si="78"/>
        <v>0</v>
      </c>
      <c r="AV255" s="41">
        <f t="shared" si="79"/>
        <v>0</v>
      </c>
      <c r="AW255" s="47">
        <f t="shared" si="80"/>
        <v>0</v>
      </c>
      <c r="AX255" s="47">
        <f t="shared" si="81"/>
        <v>0</v>
      </c>
      <c r="AY255" s="41">
        <f t="shared" si="82"/>
        <v>0</v>
      </c>
      <c r="AZ255" s="51">
        <f t="shared" si="83"/>
        <v>0</v>
      </c>
    </row>
    <row r="256" spans="1:52" s="81" customFormat="1" ht="10.199999999999999" x14ac:dyDescent="0.3">
      <c r="A256" s="170"/>
      <c r="B256" s="79"/>
      <c r="C256" s="152"/>
      <c r="D256" s="48"/>
      <c r="E256" s="48"/>
      <c r="F256" s="79"/>
      <c r="G256" s="10">
        <v>0</v>
      </c>
      <c r="H256" s="108">
        <v>0</v>
      </c>
      <c r="I256" s="104">
        <f t="shared" si="73"/>
        <v>0</v>
      </c>
      <c r="J256" s="109">
        <f t="shared" si="74"/>
        <v>0</v>
      </c>
      <c r="K256" s="48"/>
      <c r="L256" s="110">
        <v>0</v>
      </c>
      <c r="M256" s="110">
        <v>0</v>
      </c>
      <c r="N256" s="111">
        <f t="shared" si="71"/>
        <v>0</v>
      </c>
      <c r="O256" s="145"/>
      <c r="P256" s="107">
        <f t="shared" si="72"/>
        <v>0</v>
      </c>
      <c r="Q256" s="10">
        <v>0</v>
      </c>
      <c r="R256" s="48">
        <v>0</v>
      </c>
      <c r="S256" s="48">
        <v>0</v>
      </c>
      <c r="T256" s="48">
        <v>0</v>
      </c>
      <c r="U256" s="48">
        <v>0</v>
      </c>
      <c r="V256" s="48">
        <v>0</v>
      </c>
      <c r="W256" s="48">
        <v>0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48">
        <v>0</v>
      </c>
      <c r="AD256" s="48">
        <v>0</v>
      </c>
      <c r="AE256" s="48">
        <v>0</v>
      </c>
      <c r="AF256" s="48">
        <v>0</v>
      </c>
      <c r="AG256" s="48">
        <v>0</v>
      </c>
      <c r="AH256" s="48">
        <v>0</v>
      </c>
      <c r="AI256" s="48">
        <v>0</v>
      </c>
      <c r="AJ256" s="48">
        <v>0</v>
      </c>
      <c r="AK256" s="48">
        <v>0</v>
      </c>
      <c r="AL256" s="48">
        <v>0</v>
      </c>
      <c r="AM256" s="48">
        <v>0</v>
      </c>
      <c r="AN256" s="48">
        <v>0</v>
      </c>
      <c r="AO256" s="49">
        <v>0</v>
      </c>
      <c r="AP256" s="49">
        <v>0</v>
      </c>
      <c r="AQ256" s="49">
        <v>0</v>
      </c>
      <c r="AR256" s="50">
        <f t="shared" si="75"/>
        <v>0</v>
      </c>
      <c r="AS256" s="41">
        <f t="shared" si="76"/>
        <v>0</v>
      </c>
      <c r="AT256" s="41">
        <f t="shared" si="77"/>
        <v>0</v>
      </c>
      <c r="AU256" s="41">
        <f t="shared" si="78"/>
        <v>0</v>
      </c>
      <c r="AV256" s="41">
        <f t="shared" si="79"/>
        <v>0</v>
      </c>
      <c r="AW256" s="47">
        <f t="shared" si="80"/>
        <v>0</v>
      </c>
      <c r="AX256" s="47">
        <f t="shared" si="81"/>
        <v>0</v>
      </c>
      <c r="AY256" s="41">
        <f t="shared" si="82"/>
        <v>0</v>
      </c>
      <c r="AZ256" s="51">
        <f t="shared" si="83"/>
        <v>0</v>
      </c>
    </row>
    <row r="257" spans="1:52" s="81" customFormat="1" ht="10.199999999999999" x14ac:dyDescent="0.3">
      <c r="A257" s="170"/>
      <c r="B257" s="79"/>
      <c r="C257" s="152"/>
      <c r="D257" s="48"/>
      <c r="E257" s="48"/>
      <c r="F257" s="79"/>
      <c r="G257" s="10">
        <v>0</v>
      </c>
      <c r="H257" s="108">
        <v>0</v>
      </c>
      <c r="I257" s="104">
        <f t="shared" si="73"/>
        <v>0</v>
      </c>
      <c r="J257" s="109">
        <f t="shared" si="74"/>
        <v>0</v>
      </c>
      <c r="K257" s="48"/>
      <c r="L257" s="110">
        <v>0</v>
      </c>
      <c r="M257" s="110">
        <v>0</v>
      </c>
      <c r="N257" s="111">
        <f t="shared" si="71"/>
        <v>0</v>
      </c>
      <c r="O257" s="145"/>
      <c r="P257" s="107">
        <f t="shared" si="72"/>
        <v>0</v>
      </c>
      <c r="Q257" s="10">
        <v>0</v>
      </c>
      <c r="R257" s="48">
        <v>0</v>
      </c>
      <c r="S257" s="48">
        <v>0</v>
      </c>
      <c r="T257" s="48">
        <v>0</v>
      </c>
      <c r="U257" s="48">
        <v>0</v>
      </c>
      <c r="V257" s="48">
        <v>0</v>
      </c>
      <c r="W257" s="48">
        <v>0</v>
      </c>
      <c r="X257" s="48">
        <v>0</v>
      </c>
      <c r="Y257" s="48">
        <v>0</v>
      </c>
      <c r="Z257" s="48">
        <v>0</v>
      </c>
      <c r="AA257" s="48">
        <v>0</v>
      </c>
      <c r="AB257" s="48">
        <v>0</v>
      </c>
      <c r="AC257" s="48">
        <v>0</v>
      </c>
      <c r="AD257" s="48">
        <v>0</v>
      </c>
      <c r="AE257" s="48">
        <v>0</v>
      </c>
      <c r="AF257" s="48">
        <v>0</v>
      </c>
      <c r="AG257" s="48">
        <v>0</v>
      </c>
      <c r="AH257" s="48">
        <v>0</v>
      </c>
      <c r="AI257" s="48">
        <v>0</v>
      </c>
      <c r="AJ257" s="48">
        <v>0</v>
      </c>
      <c r="AK257" s="48">
        <v>0</v>
      </c>
      <c r="AL257" s="48">
        <v>0</v>
      </c>
      <c r="AM257" s="48">
        <v>0</v>
      </c>
      <c r="AN257" s="48">
        <v>0</v>
      </c>
      <c r="AO257" s="49">
        <v>0</v>
      </c>
      <c r="AP257" s="49">
        <v>0</v>
      </c>
      <c r="AQ257" s="49">
        <v>0</v>
      </c>
      <c r="AR257" s="50">
        <f t="shared" si="75"/>
        <v>0</v>
      </c>
      <c r="AS257" s="41">
        <f t="shared" si="76"/>
        <v>0</v>
      </c>
      <c r="AT257" s="41">
        <f t="shared" si="77"/>
        <v>0</v>
      </c>
      <c r="AU257" s="41">
        <f t="shared" si="78"/>
        <v>0</v>
      </c>
      <c r="AV257" s="41">
        <f t="shared" si="79"/>
        <v>0</v>
      </c>
      <c r="AW257" s="47">
        <f t="shared" si="80"/>
        <v>0</v>
      </c>
      <c r="AX257" s="47">
        <f t="shared" si="81"/>
        <v>0</v>
      </c>
      <c r="AY257" s="41">
        <f t="shared" si="82"/>
        <v>0</v>
      </c>
      <c r="AZ257" s="51">
        <f t="shared" si="83"/>
        <v>0</v>
      </c>
    </row>
    <row r="258" spans="1:52" s="81" customFormat="1" ht="10.199999999999999" x14ac:dyDescent="0.3">
      <c r="A258" s="170"/>
      <c r="B258" s="79"/>
      <c r="C258" s="152"/>
      <c r="D258" s="48"/>
      <c r="E258" s="48"/>
      <c r="F258" s="79"/>
      <c r="G258" s="10">
        <v>0</v>
      </c>
      <c r="H258" s="108">
        <v>0</v>
      </c>
      <c r="I258" s="104">
        <f t="shared" si="73"/>
        <v>0</v>
      </c>
      <c r="J258" s="109">
        <f t="shared" si="74"/>
        <v>0</v>
      </c>
      <c r="K258" s="48"/>
      <c r="L258" s="110">
        <v>0</v>
      </c>
      <c r="M258" s="110">
        <v>0</v>
      </c>
      <c r="N258" s="111">
        <f t="shared" si="71"/>
        <v>0</v>
      </c>
      <c r="O258" s="145"/>
      <c r="P258" s="107">
        <f t="shared" si="72"/>
        <v>0</v>
      </c>
      <c r="Q258" s="10">
        <v>0</v>
      </c>
      <c r="R258" s="48">
        <v>0</v>
      </c>
      <c r="S258" s="48">
        <v>0</v>
      </c>
      <c r="T258" s="48">
        <v>0</v>
      </c>
      <c r="U258" s="48">
        <v>0</v>
      </c>
      <c r="V258" s="48">
        <v>0</v>
      </c>
      <c r="W258" s="48">
        <v>0</v>
      </c>
      <c r="X258" s="48">
        <v>0</v>
      </c>
      <c r="Y258" s="48">
        <v>0</v>
      </c>
      <c r="Z258" s="48">
        <v>0</v>
      </c>
      <c r="AA258" s="48">
        <v>0</v>
      </c>
      <c r="AB258" s="48">
        <v>0</v>
      </c>
      <c r="AC258" s="48">
        <v>0</v>
      </c>
      <c r="AD258" s="48">
        <v>0</v>
      </c>
      <c r="AE258" s="48">
        <v>0</v>
      </c>
      <c r="AF258" s="48">
        <v>0</v>
      </c>
      <c r="AG258" s="48">
        <v>0</v>
      </c>
      <c r="AH258" s="48">
        <v>0</v>
      </c>
      <c r="AI258" s="48">
        <v>0</v>
      </c>
      <c r="AJ258" s="48">
        <v>0</v>
      </c>
      <c r="AK258" s="48">
        <v>0</v>
      </c>
      <c r="AL258" s="48">
        <v>0</v>
      </c>
      <c r="AM258" s="48">
        <v>0</v>
      </c>
      <c r="AN258" s="48">
        <v>0</v>
      </c>
      <c r="AO258" s="49">
        <v>0</v>
      </c>
      <c r="AP258" s="49">
        <v>0</v>
      </c>
      <c r="AQ258" s="49">
        <v>0</v>
      </c>
      <c r="AR258" s="50">
        <f t="shared" si="75"/>
        <v>0</v>
      </c>
      <c r="AS258" s="41">
        <f t="shared" si="76"/>
        <v>0</v>
      </c>
      <c r="AT258" s="41">
        <f t="shared" si="77"/>
        <v>0</v>
      </c>
      <c r="AU258" s="41">
        <f t="shared" si="78"/>
        <v>0</v>
      </c>
      <c r="AV258" s="41">
        <f t="shared" si="79"/>
        <v>0</v>
      </c>
      <c r="AW258" s="47">
        <f t="shared" si="80"/>
        <v>0</v>
      </c>
      <c r="AX258" s="47">
        <f t="shared" si="81"/>
        <v>0</v>
      </c>
      <c r="AY258" s="41">
        <f t="shared" si="82"/>
        <v>0</v>
      </c>
      <c r="AZ258" s="51">
        <f t="shared" si="83"/>
        <v>0</v>
      </c>
    </row>
    <row r="259" spans="1:52" s="81" customFormat="1" ht="10.199999999999999" x14ac:dyDescent="0.3">
      <c r="A259" s="170"/>
      <c r="B259" s="79"/>
      <c r="C259" s="152"/>
      <c r="D259" s="48"/>
      <c r="E259" s="48"/>
      <c r="F259" s="79"/>
      <c r="G259" s="10">
        <v>0</v>
      </c>
      <c r="H259" s="108">
        <v>0</v>
      </c>
      <c r="I259" s="104">
        <f t="shared" si="73"/>
        <v>0</v>
      </c>
      <c r="J259" s="109">
        <f t="shared" si="74"/>
        <v>0</v>
      </c>
      <c r="K259" s="48"/>
      <c r="L259" s="110">
        <v>0</v>
      </c>
      <c r="M259" s="110">
        <v>0</v>
      </c>
      <c r="N259" s="111">
        <f t="shared" si="71"/>
        <v>0</v>
      </c>
      <c r="O259" s="145"/>
      <c r="P259" s="107">
        <f t="shared" si="72"/>
        <v>0</v>
      </c>
      <c r="Q259" s="10">
        <v>0</v>
      </c>
      <c r="R259" s="48">
        <v>0</v>
      </c>
      <c r="S259" s="48">
        <v>0</v>
      </c>
      <c r="T259" s="48">
        <v>0</v>
      </c>
      <c r="U259" s="48">
        <v>0</v>
      </c>
      <c r="V259" s="48">
        <v>0</v>
      </c>
      <c r="W259" s="48">
        <v>0</v>
      </c>
      <c r="X259" s="48">
        <v>0</v>
      </c>
      <c r="Y259" s="48">
        <v>0</v>
      </c>
      <c r="Z259" s="48">
        <v>0</v>
      </c>
      <c r="AA259" s="48">
        <v>0</v>
      </c>
      <c r="AB259" s="48">
        <v>0</v>
      </c>
      <c r="AC259" s="48">
        <v>0</v>
      </c>
      <c r="AD259" s="48">
        <v>0</v>
      </c>
      <c r="AE259" s="48">
        <v>0</v>
      </c>
      <c r="AF259" s="48">
        <v>0</v>
      </c>
      <c r="AG259" s="48">
        <v>0</v>
      </c>
      <c r="AH259" s="48">
        <v>0</v>
      </c>
      <c r="AI259" s="48">
        <v>0</v>
      </c>
      <c r="AJ259" s="48">
        <v>0</v>
      </c>
      <c r="AK259" s="48">
        <v>0</v>
      </c>
      <c r="AL259" s="48">
        <v>0</v>
      </c>
      <c r="AM259" s="48">
        <v>0</v>
      </c>
      <c r="AN259" s="48">
        <v>0</v>
      </c>
      <c r="AO259" s="49">
        <v>0</v>
      </c>
      <c r="AP259" s="49">
        <v>0</v>
      </c>
      <c r="AQ259" s="49">
        <v>0</v>
      </c>
      <c r="AR259" s="50">
        <f t="shared" si="75"/>
        <v>0</v>
      </c>
      <c r="AS259" s="41">
        <f t="shared" si="76"/>
        <v>0</v>
      </c>
      <c r="AT259" s="41">
        <f t="shared" si="77"/>
        <v>0</v>
      </c>
      <c r="AU259" s="41">
        <f t="shared" si="78"/>
        <v>0</v>
      </c>
      <c r="AV259" s="41">
        <f t="shared" si="79"/>
        <v>0</v>
      </c>
      <c r="AW259" s="47">
        <f t="shared" si="80"/>
        <v>0</v>
      </c>
      <c r="AX259" s="47">
        <f t="shared" si="81"/>
        <v>0</v>
      </c>
      <c r="AY259" s="41">
        <f t="shared" si="82"/>
        <v>0</v>
      </c>
      <c r="AZ259" s="51">
        <f t="shared" si="83"/>
        <v>0</v>
      </c>
    </row>
    <row r="260" spans="1:52" s="81" customFormat="1" ht="10.199999999999999" x14ac:dyDescent="0.3">
      <c r="A260" s="170"/>
      <c r="B260" s="79"/>
      <c r="C260" s="152"/>
      <c r="D260" s="48"/>
      <c r="E260" s="48"/>
      <c r="F260" s="79"/>
      <c r="G260" s="10">
        <v>0</v>
      </c>
      <c r="H260" s="108">
        <v>0</v>
      </c>
      <c r="I260" s="104">
        <f t="shared" si="73"/>
        <v>0</v>
      </c>
      <c r="J260" s="109">
        <f t="shared" si="74"/>
        <v>0</v>
      </c>
      <c r="K260" s="48"/>
      <c r="L260" s="110">
        <v>0</v>
      </c>
      <c r="M260" s="110">
        <v>0</v>
      </c>
      <c r="N260" s="111">
        <f t="shared" si="71"/>
        <v>0</v>
      </c>
      <c r="O260" s="145"/>
      <c r="P260" s="107">
        <f t="shared" si="72"/>
        <v>0</v>
      </c>
      <c r="Q260" s="10">
        <v>0</v>
      </c>
      <c r="R260" s="48">
        <v>0</v>
      </c>
      <c r="S260" s="48">
        <v>0</v>
      </c>
      <c r="T260" s="48">
        <v>0</v>
      </c>
      <c r="U260" s="48">
        <v>0</v>
      </c>
      <c r="V260" s="48">
        <v>0</v>
      </c>
      <c r="W260" s="48">
        <v>0</v>
      </c>
      <c r="X260" s="48">
        <v>0</v>
      </c>
      <c r="Y260" s="48">
        <v>0</v>
      </c>
      <c r="Z260" s="48">
        <v>0</v>
      </c>
      <c r="AA260" s="48">
        <v>0</v>
      </c>
      <c r="AB260" s="48">
        <v>0</v>
      </c>
      <c r="AC260" s="48">
        <v>0</v>
      </c>
      <c r="AD260" s="48">
        <v>0</v>
      </c>
      <c r="AE260" s="48">
        <v>0</v>
      </c>
      <c r="AF260" s="48">
        <v>0</v>
      </c>
      <c r="AG260" s="48">
        <v>0</v>
      </c>
      <c r="AH260" s="48">
        <v>0</v>
      </c>
      <c r="AI260" s="48">
        <v>0</v>
      </c>
      <c r="AJ260" s="48">
        <v>0</v>
      </c>
      <c r="AK260" s="48">
        <v>0</v>
      </c>
      <c r="AL260" s="48">
        <v>0</v>
      </c>
      <c r="AM260" s="48">
        <v>0</v>
      </c>
      <c r="AN260" s="48">
        <v>0</v>
      </c>
      <c r="AO260" s="49">
        <v>0</v>
      </c>
      <c r="AP260" s="49">
        <v>0</v>
      </c>
      <c r="AQ260" s="49">
        <v>0</v>
      </c>
      <c r="AR260" s="50">
        <f t="shared" si="75"/>
        <v>0</v>
      </c>
      <c r="AS260" s="41">
        <f t="shared" si="76"/>
        <v>0</v>
      </c>
      <c r="AT260" s="41">
        <f t="shared" si="77"/>
        <v>0</v>
      </c>
      <c r="AU260" s="41">
        <f t="shared" si="78"/>
        <v>0</v>
      </c>
      <c r="AV260" s="41">
        <f t="shared" si="79"/>
        <v>0</v>
      </c>
      <c r="AW260" s="47">
        <f t="shared" si="80"/>
        <v>0</v>
      </c>
      <c r="AX260" s="47">
        <f t="shared" si="81"/>
        <v>0</v>
      </c>
      <c r="AY260" s="41">
        <f t="shared" si="82"/>
        <v>0</v>
      </c>
      <c r="AZ260" s="51">
        <f t="shared" si="83"/>
        <v>0</v>
      </c>
    </row>
    <row r="261" spans="1:52" s="81" customFormat="1" ht="10.199999999999999" x14ac:dyDescent="0.3">
      <c r="A261" s="170"/>
      <c r="B261" s="79"/>
      <c r="C261" s="152"/>
      <c r="D261" s="48"/>
      <c r="E261" s="48"/>
      <c r="F261" s="79"/>
      <c r="G261" s="10">
        <v>0</v>
      </c>
      <c r="H261" s="108">
        <v>0</v>
      </c>
      <c r="I261" s="104">
        <f t="shared" si="73"/>
        <v>0</v>
      </c>
      <c r="J261" s="109">
        <f t="shared" si="74"/>
        <v>0</v>
      </c>
      <c r="K261" s="48"/>
      <c r="L261" s="110">
        <v>0</v>
      </c>
      <c r="M261" s="110">
        <v>0</v>
      </c>
      <c r="N261" s="111">
        <f t="shared" si="71"/>
        <v>0</v>
      </c>
      <c r="O261" s="145"/>
      <c r="P261" s="107">
        <f t="shared" si="72"/>
        <v>0</v>
      </c>
      <c r="Q261" s="10">
        <v>0</v>
      </c>
      <c r="R261" s="48">
        <v>0</v>
      </c>
      <c r="S261" s="48">
        <v>0</v>
      </c>
      <c r="T261" s="48">
        <v>0</v>
      </c>
      <c r="U261" s="48">
        <v>0</v>
      </c>
      <c r="V261" s="48">
        <v>0</v>
      </c>
      <c r="W261" s="48">
        <v>0</v>
      </c>
      <c r="X261" s="48">
        <v>0</v>
      </c>
      <c r="Y261" s="48">
        <v>0</v>
      </c>
      <c r="Z261" s="48">
        <v>0</v>
      </c>
      <c r="AA261" s="48">
        <v>0</v>
      </c>
      <c r="AB261" s="48">
        <v>0</v>
      </c>
      <c r="AC261" s="48">
        <v>0</v>
      </c>
      <c r="AD261" s="48">
        <v>0</v>
      </c>
      <c r="AE261" s="48">
        <v>0</v>
      </c>
      <c r="AF261" s="48">
        <v>0</v>
      </c>
      <c r="AG261" s="48">
        <v>0</v>
      </c>
      <c r="AH261" s="48">
        <v>0</v>
      </c>
      <c r="AI261" s="48">
        <v>0</v>
      </c>
      <c r="AJ261" s="48">
        <v>0</v>
      </c>
      <c r="AK261" s="48">
        <v>0</v>
      </c>
      <c r="AL261" s="48">
        <v>0</v>
      </c>
      <c r="AM261" s="48">
        <v>0</v>
      </c>
      <c r="AN261" s="48">
        <v>0</v>
      </c>
      <c r="AO261" s="49">
        <v>0</v>
      </c>
      <c r="AP261" s="49">
        <v>0</v>
      </c>
      <c r="AQ261" s="49">
        <v>0</v>
      </c>
      <c r="AR261" s="50">
        <f t="shared" si="75"/>
        <v>0</v>
      </c>
      <c r="AS261" s="41">
        <f t="shared" si="76"/>
        <v>0</v>
      </c>
      <c r="AT261" s="41">
        <f t="shared" si="77"/>
        <v>0</v>
      </c>
      <c r="AU261" s="41">
        <f t="shared" si="78"/>
        <v>0</v>
      </c>
      <c r="AV261" s="41">
        <f t="shared" si="79"/>
        <v>0</v>
      </c>
      <c r="AW261" s="47">
        <f t="shared" si="80"/>
        <v>0</v>
      </c>
      <c r="AX261" s="47">
        <f t="shared" si="81"/>
        <v>0</v>
      </c>
      <c r="AY261" s="41">
        <f t="shared" si="82"/>
        <v>0</v>
      </c>
      <c r="AZ261" s="51">
        <f t="shared" si="83"/>
        <v>0</v>
      </c>
    </row>
    <row r="262" spans="1:52" s="81" customFormat="1" ht="10.199999999999999" x14ac:dyDescent="0.3">
      <c r="A262" s="170"/>
      <c r="B262" s="79"/>
      <c r="C262" s="152"/>
      <c r="D262" s="48"/>
      <c r="E262" s="48"/>
      <c r="F262" s="79"/>
      <c r="G262" s="10">
        <v>0</v>
      </c>
      <c r="H262" s="108">
        <v>0</v>
      </c>
      <c r="I262" s="104">
        <f t="shared" si="73"/>
        <v>0</v>
      </c>
      <c r="J262" s="109">
        <f t="shared" si="74"/>
        <v>0</v>
      </c>
      <c r="K262" s="48"/>
      <c r="L262" s="110">
        <v>0</v>
      </c>
      <c r="M262" s="110">
        <v>0</v>
      </c>
      <c r="N262" s="111">
        <f t="shared" si="71"/>
        <v>0</v>
      </c>
      <c r="O262" s="145"/>
      <c r="P262" s="107">
        <f t="shared" si="72"/>
        <v>0</v>
      </c>
      <c r="Q262" s="10">
        <v>0</v>
      </c>
      <c r="R262" s="48">
        <v>0</v>
      </c>
      <c r="S262" s="48">
        <v>0</v>
      </c>
      <c r="T262" s="48">
        <v>0</v>
      </c>
      <c r="U262" s="48">
        <v>0</v>
      </c>
      <c r="V262" s="48">
        <v>0</v>
      </c>
      <c r="W262" s="48">
        <v>0</v>
      </c>
      <c r="X262" s="48">
        <v>0</v>
      </c>
      <c r="Y262" s="48">
        <v>0</v>
      </c>
      <c r="Z262" s="48">
        <v>0</v>
      </c>
      <c r="AA262" s="48">
        <v>0</v>
      </c>
      <c r="AB262" s="48">
        <v>0</v>
      </c>
      <c r="AC262" s="48">
        <v>0</v>
      </c>
      <c r="AD262" s="48">
        <v>0</v>
      </c>
      <c r="AE262" s="48">
        <v>0</v>
      </c>
      <c r="AF262" s="48">
        <v>0</v>
      </c>
      <c r="AG262" s="48">
        <v>0</v>
      </c>
      <c r="AH262" s="48">
        <v>0</v>
      </c>
      <c r="AI262" s="48">
        <v>0</v>
      </c>
      <c r="AJ262" s="48">
        <v>0</v>
      </c>
      <c r="AK262" s="48">
        <v>0</v>
      </c>
      <c r="AL262" s="48">
        <v>0</v>
      </c>
      <c r="AM262" s="48">
        <v>0</v>
      </c>
      <c r="AN262" s="48">
        <v>0</v>
      </c>
      <c r="AO262" s="49">
        <v>0</v>
      </c>
      <c r="AP262" s="49">
        <v>0</v>
      </c>
      <c r="AQ262" s="49">
        <v>0</v>
      </c>
      <c r="AR262" s="50">
        <f t="shared" si="75"/>
        <v>0</v>
      </c>
      <c r="AS262" s="41">
        <f t="shared" si="76"/>
        <v>0</v>
      </c>
      <c r="AT262" s="41">
        <f t="shared" si="77"/>
        <v>0</v>
      </c>
      <c r="AU262" s="41">
        <f t="shared" si="78"/>
        <v>0</v>
      </c>
      <c r="AV262" s="41">
        <f t="shared" si="79"/>
        <v>0</v>
      </c>
      <c r="AW262" s="47">
        <f t="shared" si="80"/>
        <v>0</v>
      </c>
      <c r="AX262" s="47">
        <f t="shared" si="81"/>
        <v>0</v>
      </c>
      <c r="AY262" s="41">
        <f t="shared" si="82"/>
        <v>0</v>
      </c>
      <c r="AZ262" s="51">
        <f t="shared" si="83"/>
        <v>0</v>
      </c>
    </row>
    <row r="263" spans="1:52" s="81" customFormat="1" ht="10.199999999999999" x14ac:dyDescent="0.3">
      <c r="A263" s="170"/>
      <c r="B263" s="79"/>
      <c r="C263" s="152"/>
      <c r="D263" s="48"/>
      <c r="E263" s="48"/>
      <c r="F263" s="79"/>
      <c r="G263" s="10">
        <v>0</v>
      </c>
      <c r="H263" s="108">
        <v>0</v>
      </c>
      <c r="I263" s="104">
        <f t="shared" si="73"/>
        <v>0</v>
      </c>
      <c r="J263" s="109">
        <f t="shared" si="74"/>
        <v>0</v>
      </c>
      <c r="K263" s="48"/>
      <c r="L263" s="110">
        <v>0</v>
      </c>
      <c r="M263" s="110">
        <v>0</v>
      </c>
      <c r="N263" s="111">
        <f t="shared" ref="N263:N306" si="84">+J263-L263+M263</f>
        <v>0</v>
      </c>
      <c r="O263" s="145"/>
      <c r="P263" s="107">
        <f t="shared" ref="P263:P306" si="85">+N263-O263</f>
        <v>0</v>
      </c>
      <c r="Q263" s="10">
        <v>0</v>
      </c>
      <c r="R263" s="48">
        <v>0</v>
      </c>
      <c r="S263" s="48">
        <v>0</v>
      </c>
      <c r="T263" s="48">
        <v>0</v>
      </c>
      <c r="U263" s="48">
        <v>0</v>
      </c>
      <c r="V263" s="48">
        <v>0</v>
      </c>
      <c r="W263" s="48">
        <v>0</v>
      </c>
      <c r="X263" s="48">
        <v>0</v>
      </c>
      <c r="Y263" s="48">
        <v>0</v>
      </c>
      <c r="Z263" s="48">
        <v>0</v>
      </c>
      <c r="AA263" s="48">
        <v>0</v>
      </c>
      <c r="AB263" s="48">
        <v>0</v>
      </c>
      <c r="AC263" s="48">
        <v>0</v>
      </c>
      <c r="AD263" s="48">
        <v>0</v>
      </c>
      <c r="AE263" s="48">
        <v>0</v>
      </c>
      <c r="AF263" s="48">
        <v>0</v>
      </c>
      <c r="AG263" s="48">
        <v>0</v>
      </c>
      <c r="AH263" s="48">
        <v>0</v>
      </c>
      <c r="AI263" s="48">
        <v>0</v>
      </c>
      <c r="AJ263" s="48">
        <v>0</v>
      </c>
      <c r="AK263" s="48">
        <v>0</v>
      </c>
      <c r="AL263" s="48">
        <v>0</v>
      </c>
      <c r="AM263" s="48">
        <v>0</v>
      </c>
      <c r="AN263" s="48">
        <v>0</v>
      </c>
      <c r="AO263" s="49">
        <v>0</v>
      </c>
      <c r="AP263" s="49">
        <v>0</v>
      </c>
      <c r="AQ263" s="49">
        <v>0</v>
      </c>
      <c r="AR263" s="50">
        <f t="shared" si="75"/>
        <v>0</v>
      </c>
      <c r="AS263" s="41">
        <f t="shared" si="76"/>
        <v>0</v>
      </c>
      <c r="AT263" s="41">
        <f t="shared" si="77"/>
        <v>0</v>
      </c>
      <c r="AU263" s="41">
        <f t="shared" si="78"/>
        <v>0</v>
      </c>
      <c r="AV263" s="41">
        <f t="shared" si="79"/>
        <v>0</v>
      </c>
      <c r="AW263" s="47">
        <f t="shared" si="80"/>
        <v>0</v>
      </c>
      <c r="AX263" s="47">
        <f t="shared" si="81"/>
        <v>0</v>
      </c>
      <c r="AY263" s="41">
        <f t="shared" si="82"/>
        <v>0</v>
      </c>
      <c r="AZ263" s="51">
        <f t="shared" si="83"/>
        <v>0</v>
      </c>
    </row>
    <row r="264" spans="1:52" s="81" customFormat="1" ht="10.199999999999999" x14ac:dyDescent="0.3">
      <c r="A264" s="170"/>
      <c r="B264" s="79"/>
      <c r="C264" s="152"/>
      <c r="D264" s="48"/>
      <c r="E264" s="48"/>
      <c r="F264" s="79"/>
      <c r="G264" s="10">
        <v>0</v>
      </c>
      <c r="H264" s="108">
        <v>0</v>
      </c>
      <c r="I264" s="104">
        <f t="shared" ref="I264:I306" si="86">IF($H264 = 0,0,DATEDIF($H264,$H$3,"D"))</f>
        <v>0</v>
      </c>
      <c r="J264" s="109">
        <f t="shared" ref="J264:J306" si="87">((Q264*$Q$2)+(R264*$R$2)+(S264*$S$2)+(T264*$T$2)+(U264*$U$2)+(V264*$V$2)+(W264*$W$2)+(X264*$X$2)+(Y264*$Y$2)+(Z264*$Z$2)+(AA264*$AA$2)+(AB264*$AB$2)+(AC264*$AC$2)+(AD264*$AD$2)+(AE264*$AE$2)+(AF264*$AF$2)+(AG264*$AG$2)+(AH264*$AH$2)+(AI264*$AI$2)+(AJ264*$AJ$2)+(AK264*$AK$2)+(AL264*$AL$2)+(AM264*$AM$2)+(AN264*$AN$2)+(AO264*$AO$2))</f>
        <v>0</v>
      </c>
      <c r="K264" s="48"/>
      <c r="L264" s="110">
        <v>0</v>
      </c>
      <c r="M264" s="110">
        <v>0</v>
      </c>
      <c r="N264" s="111">
        <f t="shared" si="84"/>
        <v>0</v>
      </c>
      <c r="O264" s="145"/>
      <c r="P264" s="107">
        <f t="shared" si="85"/>
        <v>0</v>
      </c>
      <c r="Q264" s="10">
        <v>0</v>
      </c>
      <c r="R264" s="48">
        <v>0</v>
      </c>
      <c r="S264" s="48">
        <v>0</v>
      </c>
      <c r="T264" s="48">
        <v>0</v>
      </c>
      <c r="U264" s="48">
        <v>0</v>
      </c>
      <c r="V264" s="48">
        <v>0</v>
      </c>
      <c r="W264" s="48">
        <v>0</v>
      </c>
      <c r="X264" s="48">
        <v>0</v>
      </c>
      <c r="Y264" s="48">
        <v>0</v>
      </c>
      <c r="Z264" s="48">
        <v>0</v>
      </c>
      <c r="AA264" s="48">
        <v>0</v>
      </c>
      <c r="AB264" s="48">
        <v>0</v>
      </c>
      <c r="AC264" s="48">
        <v>0</v>
      </c>
      <c r="AD264" s="48">
        <v>0</v>
      </c>
      <c r="AE264" s="48">
        <v>0</v>
      </c>
      <c r="AF264" s="48">
        <v>0</v>
      </c>
      <c r="AG264" s="48">
        <v>0</v>
      </c>
      <c r="AH264" s="48">
        <v>0</v>
      </c>
      <c r="AI264" s="48">
        <v>0</v>
      </c>
      <c r="AJ264" s="48">
        <v>0</v>
      </c>
      <c r="AK264" s="48">
        <v>0</v>
      </c>
      <c r="AL264" s="48">
        <v>0</v>
      </c>
      <c r="AM264" s="48">
        <v>0</v>
      </c>
      <c r="AN264" s="48">
        <v>0</v>
      </c>
      <c r="AO264" s="49">
        <v>0</v>
      </c>
      <c r="AP264" s="49">
        <v>0</v>
      </c>
      <c r="AQ264" s="49">
        <v>0</v>
      </c>
      <c r="AR264" s="50">
        <f t="shared" ref="AR264:AR306" si="88">IF($K264="Child Under 6",1,0)</f>
        <v>0</v>
      </c>
      <c r="AS264" s="41">
        <f t="shared" ref="AS264:AS306" si="89">IF($K264="Kid Under 17",1,0)</f>
        <v>0</v>
      </c>
      <c r="AT264" s="41">
        <f t="shared" ref="AT264:AT306" si="90">IF($K264="Addict",1,0)</f>
        <v>0</v>
      </c>
      <c r="AU264" s="41">
        <f t="shared" ref="AU264:AU306" si="91">IF($K264="Non-Addict",1,0)</f>
        <v>0</v>
      </c>
      <c r="AV264" s="41">
        <f t="shared" ref="AV264:AV306" si="92">IF($K264="Free Reg Certificate",1,0)</f>
        <v>0</v>
      </c>
      <c r="AW264" s="47">
        <f t="shared" ref="AW264:AW306" si="93">IF($K264="Newcomer",1,0)</f>
        <v>0</v>
      </c>
      <c r="AX264" s="47">
        <f t="shared" ref="AX264:AX306" si="94">IF($K264="Committee",1,0)</f>
        <v>0</v>
      </c>
      <c r="AY264" s="41">
        <f t="shared" ref="AY264:AY306" si="95">IF($K264="Speaker",1,0)</f>
        <v>0</v>
      </c>
      <c r="AZ264" s="51">
        <f t="shared" ref="AZ264:AZ306" si="96">IF($K264="Other",1,0)</f>
        <v>0</v>
      </c>
    </row>
    <row r="265" spans="1:52" s="81" customFormat="1" ht="10.199999999999999" x14ac:dyDescent="0.3">
      <c r="A265" s="170"/>
      <c r="B265" s="79"/>
      <c r="C265" s="152"/>
      <c r="D265" s="48"/>
      <c r="E265" s="48"/>
      <c r="F265" s="79"/>
      <c r="G265" s="10">
        <v>0</v>
      </c>
      <c r="H265" s="108">
        <v>0</v>
      </c>
      <c r="I265" s="104">
        <f t="shared" si="86"/>
        <v>0</v>
      </c>
      <c r="J265" s="109">
        <f t="shared" si="87"/>
        <v>0</v>
      </c>
      <c r="K265" s="48"/>
      <c r="L265" s="110">
        <v>0</v>
      </c>
      <c r="M265" s="110">
        <v>0</v>
      </c>
      <c r="N265" s="111">
        <f t="shared" si="84"/>
        <v>0</v>
      </c>
      <c r="O265" s="145"/>
      <c r="P265" s="107">
        <f t="shared" si="85"/>
        <v>0</v>
      </c>
      <c r="Q265" s="10">
        <v>0</v>
      </c>
      <c r="R265" s="48">
        <v>0</v>
      </c>
      <c r="S265" s="48">
        <v>0</v>
      </c>
      <c r="T265" s="48">
        <v>0</v>
      </c>
      <c r="U265" s="48">
        <v>0</v>
      </c>
      <c r="V265" s="48">
        <v>0</v>
      </c>
      <c r="W265" s="48">
        <v>0</v>
      </c>
      <c r="X265" s="48">
        <v>0</v>
      </c>
      <c r="Y265" s="48">
        <v>0</v>
      </c>
      <c r="Z265" s="48">
        <v>0</v>
      </c>
      <c r="AA265" s="48">
        <v>0</v>
      </c>
      <c r="AB265" s="48">
        <v>0</v>
      </c>
      <c r="AC265" s="48">
        <v>0</v>
      </c>
      <c r="AD265" s="48">
        <v>0</v>
      </c>
      <c r="AE265" s="48">
        <v>0</v>
      </c>
      <c r="AF265" s="48">
        <v>0</v>
      </c>
      <c r="AG265" s="48">
        <v>0</v>
      </c>
      <c r="AH265" s="48">
        <v>0</v>
      </c>
      <c r="AI265" s="48">
        <v>0</v>
      </c>
      <c r="AJ265" s="48">
        <v>0</v>
      </c>
      <c r="AK265" s="48">
        <v>0</v>
      </c>
      <c r="AL265" s="48">
        <v>0</v>
      </c>
      <c r="AM265" s="48">
        <v>0</v>
      </c>
      <c r="AN265" s="48">
        <v>0</v>
      </c>
      <c r="AO265" s="49">
        <v>0</v>
      </c>
      <c r="AP265" s="49">
        <v>0</v>
      </c>
      <c r="AQ265" s="49">
        <v>0</v>
      </c>
      <c r="AR265" s="50">
        <f t="shared" si="88"/>
        <v>0</v>
      </c>
      <c r="AS265" s="41">
        <f t="shared" si="89"/>
        <v>0</v>
      </c>
      <c r="AT265" s="41">
        <f t="shared" si="90"/>
        <v>0</v>
      </c>
      <c r="AU265" s="41">
        <f t="shared" si="91"/>
        <v>0</v>
      </c>
      <c r="AV265" s="41">
        <f t="shared" si="92"/>
        <v>0</v>
      </c>
      <c r="AW265" s="47">
        <f t="shared" si="93"/>
        <v>0</v>
      </c>
      <c r="AX265" s="47">
        <f t="shared" si="94"/>
        <v>0</v>
      </c>
      <c r="AY265" s="41">
        <f t="shared" si="95"/>
        <v>0</v>
      </c>
      <c r="AZ265" s="51">
        <f t="shared" si="96"/>
        <v>0</v>
      </c>
    </row>
    <row r="266" spans="1:52" s="81" customFormat="1" ht="10.199999999999999" x14ac:dyDescent="0.3">
      <c r="A266" s="170"/>
      <c r="B266" s="79"/>
      <c r="C266" s="152"/>
      <c r="D266" s="48"/>
      <c r="E266" s="48"/>
      <c r="F266" s="79"/>
      <c r="G266" s="10">
        <v>0</v>
      </c>
      <c r="H266" s="108">
        <v>0</v>
      </c>
      <c r="I266" s="104">
        <f t="shared" si="86"/>
        <v>0</v>
      </c>
      <c r="J266" s="109">
        <f t="shared" si="87"/>
        <v>0</v>
      </c>
      <c r="K266" s="48"/>
      <c r="L266" s="110">
        <v>0</v>
      </c>
      <c r="M266" s="110">
        <v>0</v>
      </c>
      <c r="N266" s="111">
        <f t="shared" si="84"/>
        <v>0</v>
      </c>
      <c r="O266" s="145"/>
      <c r="P266" s="107">
        <f t="shared" si="85"/>
        <v>0</v>
      </c>
      <c r="Q266" s="10">
        <v>0</v>
      </c>
      <c r="R266" s="48">
        <v>0</v>
      </c>
      <c r="S266" s="48">
        <v>0</v>
      </c>
      <c r="T266" s="48">
        <v>0</v>
      </c>
      <c r="U266" s="48">
        <v>0</v>
      </c>
      <c r="V266" s="48">
        <v>0</v>
      </c>
      <c r="W266" s="48">
        <v>0</v>
      </c>
      <c r="X266" s="48">
        <v>0</v>
      </c>
      <c r="Y266" s="48">
        <v>0</v>
      </c>
      <c r="Z266" s="48">
        <v>0</v>
      </c>
      <c r="AA266" s="48">
        <v>0</v>
      </c>
      <c r="AB266" s="48">
        <v>0</v>
      </c>
      <c r="AC266" s="48">
        <v>0</v>
      </c>
      <c r="AD266" s="48">
        <v>0</v>
      </c>
      <c r="AE266" s="48">
        <v>0</v>
      </c>
      <c r="AF266" s="48">
        <v>0</v>
      </c>
      <c r="AG266" s="48">
        <v>0</v>
      </c>
      <c r="AH266" s="48">
        <v>0</v>
      </c>
      <c r="AI266" s="48">
        <v>0</v>
      </c>
      <c r="AJ266" s="48">
        <v>0</v>
      </c>
      <c r="AK266" s="48">
        <v>0</v>
      </c>
      <c r="AL266" s="48">
        <v>0</v>
      </c>
      <c r="AM266" s="48">
        <v>0</v>
      </c>
      <c r="AN266" s="48">
        <v>0</v>
      </c>
      <c r="AO266" s="49">
        <v>0</v>
      </c>
      <c r="AP266" s="49">
        <v>0</v>
      </c>
      <c r="AQ266" s="49">
        <v>0</v>
      </c>
      <c r="AR266" s="50">
        <f t="shared" si="88"/>
        <v>0</v>
      </c>
      <c r="AS266" s="41">
        <f t="shared" si="89"/>
        <v>0</v>
      </c>
      <c r="AT266" s="41">
        <f t="shared" si="90"/>
        <v>0</v>
      </c>
      <c r="AU266" s="41">
        <f t="shared" si="91"/>
        <v>0</v>
      </c>
      <c r="AV266" s="41">
        <f t="shared" si="92"/>
        <v>0</v>
      </c>
      <c r="AW266" s="47">
        <f t="shared" si="93"/>
        <v>0</v>
      </c>
      <c r="AX266" s="47">
        <f t="shared" si="94"/>
        <v>0</v>
      </c>
      <c r="AY266" s="41">
        <f t="shared" si="95"/>
        <v>0</v>
      </c>
      <c r="AZ266" s="51">
        <f t="shared" si="96"/>
        <v>0</v>
      </c>
    </row>
    <row r="267" spans="1:52" s="81" customFormat="1" ht="10.199999999999999" x14ac:dyDescent="0.3">
      <c r="A267" s="170"/>
      <c r="B267" s="79"/>
      <c r="C267" s="152"/>
      <c r="D267" s="48"/>
      <c r="E267" s="48"/>
      <c r="F267" s="79"/>
      <c r="G267" s="10">
        <v>0</v>
      </c>
      <c r="H267" s="108">
        <v>0</v>
      </c>
      <c r="I267" s="104">
        <f t="shared" si="86"/>
        <v>0</v>
      </c>
      <c r="J267" s="109">
        <f t="shared" si="87"/>
        <v>0</v>
      </c>
      <c r="K267" s="48"/>
      <c r="L267" s="110">
        <v>0</v>
      </c>
      <c r="M267" s="110">
        <v>0</v>
      </c>
      <c r="N267" s="111">
        <f t="shared" si="84"/>
        <v>0</v>
      </c>
      <c r="O267" s="145"/>
      <c r="P267" s="107">
        <f t="shared" si="85"/>
        <v>0</v>
      </c>
      <c r="Q267" s="10">
        <v>0</v>
      </c>
      <c r="R267" s="48">
        <v>0</v>
      </c>
      <c r="S267" s="48">
        <v>0</v>
      </c>
      <c r="T267" s="48">
        <v>0</v>
      </c>
      <c r="U267" s="48">
        <v>0</v>
      </c>
      <c r="V267" s="48">
        <v>0</v>
      </c>
      <c r="W267" s="48">
        <v>0</v>
      </c>
      <c r="X267" s="48">
        <v>0</v>
      </c>
      <c r="Y267" s="48">
        <v>0</v>
      </c>
      <c r="Z267" s="48">
        <v>0</v>
      </c>
      <c r="AA267" s="48">
        <v>0</v>
      </c>
      <c r="AB267" s="48">
        <v>0</v>
      </c>
      <c r="AC267" s="48">
        <v>0</v>
      </c>
      <c r="AD267" s="48">
        <v>0</v>
      </c>
      <c r="AE267" s="48">
        <v>0</v>
      </c>
      <c r="AF267" s="48">
        <v>0</v>
      </c>
      <c r="AG267" s="48">
        <v>0</v>
      </c>
      <c r="AH267" s="48">
        <v>0</v>
      </c>
      <c r="AI267" s="48">
        <v>0</v>
      </c>
      <c r="AJ267" s="48">
        <v>0</v>
      </c>
      <c r="AK267" s="48">
        <v>0</v>
      </c>
      <c r="AL267" s="48">
        <v>0</v>
      </c>
      <c r="AM267" s="48">
        <v>0</v>
      </c>
      <c r="AN267" s="48">
        <v>0</v>
      </c>
      <c r="AO267" s="49">
        <v>0</v>
      </c>
      <c r="AP267" s="49">
        <v>0</v>
      </c>
      <c r="AQ267" s="49">
        <v>0</v>
      </c>
      <c r="AR267" s="50">
        <f t="shared" si="88"/>
        <v>0</v>
      </c>
      <c r="AS267" s="41">
        <f t="shared" si="89"/>
        <v>0</v>
      </c>
      <c r="AT267" s="41">
        <f t="shared" si="90"/>
        <v>0</v>
      </c>
      <c r="AU267" s="41">
        <f t="shared" si="91"/>
        <v>0</v>
      </c>
      <c r="AV267" s="41">
        <f t="shared" si="92"/>
        <v>0</v>
      </c>
      <c r="AW267" s="47">
        <f t="shared" si="93"/>
        <v>0</v>
      </c>
      <c r="AX267" s="47">
        <f t="shared" si="94"/>
        <v>0</v>
      </c>
      <c r="AY267" s="41">
        <f t="shared" si="95"/>
        <v>0</v>
      </c>
      <c r="AZ267" s="51">
        <f t="shared" si="96"/>
        <v>0</v>
      </c>
    </row>
    <row r="268" spans="1:52" s="81" customFormat="1" ht="10.199999999999999" x14ac:dyDescent="0.3">
      <c r="A268" s="170"/>
      <c r="B268" s="79"/>
      <c r="C268" s="152"/>
      <c r="D268" s="48"/>
      <c r="E268" s="48"/>
      <c r="F268" s="79"/>
      <c r="G268" s="10">
        <v>0</v>
      </c>
      <c r="H268" s="108">
        <v>0</v>
      </c>
      <c r="I268" s="104">
        <f t="shared" si="86"/>
        <v>0</v>
      </c>
      <c r="J268" s="109">
        <f t="shared" si="87"/>
        <v>0</v>
      </c>
      <c r="K268" s="48"/>
      <c r="L268" s="110">
        <v>0</v>
      </c>
      <c r="M268" s="110">
        <v>0</v>
      </c>
      <c r="N268" s="111">
        <f t="shared" si="84"/>
        <v>0</v>
      </c>
      <c r="O268" s="145"/>
      <c r="P268" s="107">
        <f t="shared" si="85"/>
        <v>0</v>
      </c>
      <c r="Q268" s="10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  <c r="X268" s="48">
        <v>0</v>
      </c>
      <c r="Y268" s="48">
        <v>0</v>
      </c>
      <c r="Z268" s="48">
        <v>0</v>
      </c>
      <c r="AA268" s="48">
        <v>0</v>
      </c>
      <c r="AB268" s="48">
        <v>0</v>
      </c>
      <c r="AC268" s="48">
        <v>0</v>
      </c>
      <c r="AD268" s="48">
        <v>0</v>
      </c>
      <c r="AE268" s="48">
        <v>0</v>
      </c>
      <c r="AF268" s="48">
        <v>0</v>
      </c>
      <c r="AG268" s="48">
        <v>0</v>
      </c>
      <c r="AH268" s="48">
        <v>0</v>
      </c>
      <c r="AI268" s="48">
        <v>0</v>
      </c>
      <c r="AJ268" s="48">
        <v>0</v>
      </c>
      <c r="AK268" s="48">
        <v>0</v>
      </c>
      <c r="AL268" s="48">
        <v>0</v>
      </c>
      <c r="AM268" s="48">
        <v>0</v>
      </c>
      <c r="AN268" s="48">
        <v>0</v>
      </c>
      <c r="AO268" s="49">
        <v>0</v>
      </c>
      <c r="AP268" s="49">
        <v>0</v>
      </c>
      <c r="AQ268" s="49">
        <v>0</v>
      </c>
      <c r="AR268" s="50">
        <f t="shared" si="88"/>
        <v>0</v>
      </c>
      <c r="AS268" s="41">
        <f t="shared" si="89"/>
        <v>0</v>
      </c>
      <c r="AT268" s="41">
        <f t="shared" si="90"/>
        <v>0</v>
      </c>
      <c r="AU268" s="41">
        <f t="shared" si="91"/>
        <v>0</v>
      </c>
      <c r="AV268" s="41">
        <f t="shared" si="92"/>
        <v>0</v>
      </c>
      <c r="AW268" s="47">
        <f t="shared" si="93"/>
        <v>0</v>
      </c>
      <c r="AX268" s="47">
        <f t="shared" si="94"/>
        <v>0</v>
      </c>
      <c r="AY268" s="41">
        <f t="shared" si="95"/>
        <v>0</v>
      </c>
      <c r="AZ268" s="51">
        <f t="shared" si="96"/>
        <v>0</v>
      </c>
    </row>
    <row r="269" spans="1:52" s="81" customFormat="1" ht="10.199999999999999" x14ac:dyDescent="0.3">
      <c r="A269" s="170"/>
      <c r="B269" s="79"/>
      <c r="C269" s="152"/>
      <c r="D269" s="48"/>
      <c r="E269" s="48"/>
      <c r="F269" s="79"/>
      <c r="G269" s="10">
        <v>0</v>
      </c>
      <c r="H269" s="108">
        <v>0</v>
      </c>
      <c r="I269" s="104">
        <f t="shared" si="86"/>
        <v>0</v>
      </c>
      <c r="J269" s="109">
        <f t="shared" si="87"/>
        <v>0</v>
      </c>
      <c r="K269" s="48"/>
      <c r="L269" s="110">
        <v>0</v>
      </c>
      <c r="M269" s="110">
        <v>0</v>
      </c>
      <c r="N269" s="111">
        <f t="shared" si="84"/>
        <v>0</v>
      </c>
      <c r="O269" s="145"/>
      <c r="P269" s="107">
        <f t="shared" si="85"/>
        <v>0</v>
      </c>
      <c r="Q269" s="10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  <c r="X269" s="48">
        <v>0</v>
      </c>
      <c r="Y269" s="48">
        <v>0</v>
      </c>
      <c r="Z269" s="48">
        <v>0</v>
      </c>
      <c r="AA269" s="48">
        <v>0</v>
      </c>
      <c r="AB269" s="48">
        <v>0</v>
      </c>
      <c r="AC269" s="48">
        <v>0</v>
      </c>
      <c r="AD269" s="48">
        <v>0</v>
      </c>
      <c r="AE269" s="48">
        <v>0</v>
      </c>
      <c r="AF269" s="48">
        <v>0</v>
      </c>
      <c r="AG269" s="48">
        <v>0</v>
      </c>
      <c r="AH269" s="48">
        <v>0</v>
      </c>
      <c r="AI269" s="48">
        <v>0</v>
      </c>
      <c r="AJ269" s="48">
        <v>0</v>
      </c>
      <c r="AK269" s="48">
        <v>0</v>
      </c>
      <c r="AL269" s="48">
        <v>0</v>
      </c>
      <c r="AM269" s="48">
        <v>0</v>
      </c>
      <c r="AN269" s="48">
        <v>0</v>
      </c>
      <c r="AO269" s="49">
        <v>0</v>
      </c>
      <c r="AP269" s="49">
        <v>0</v>
      </c>
      <c r="AQ269" s="49">
        <v>0</v>
      </c>
      <c r="AR269" s="50">
        <f t="shared" si="88"/>
        <v>0</v>
      </c>
      <c r="AS269" s="41">
        <f t="shared" si="89"/>
        <v>0</v>
      </c>
      <c r="AT269" s="41">
        <f t="shared" si="90"/>
        <v>0</v>
      </c>
      <c r="AU269" s="41">
        <f t="shared" si="91"/>
        <v>0</v>
      </c>
      <c r="AV269" s="41">
        <f t="shared" si="92"/>
        <v>0</v>
      </c>
      <c r="AW269" s="47">
        <f t="shared" si="93"/>
        <v>0</v>
      </c>
      <c r="AX269" s="47">
        <f t="shared" si="94"/>
        <v>0</v>
      </c>
      <c r="AY269" s="41">
        <f t="shared" si="95"/>
        <v>0</v>
      </c>
      <c r="AZ269" s="51">
        <f t="shared" si="96"/>
        <v>0</v>
      </c>
    </row>
    <row r="270" spans="1:52" s="81" customFormat="1" ht="10.199999999999999" x14ac:dyDescent="0.3">
      <c r="A270" s="170"/>
      <c r="B270" s="79"/>
      <c r="C270" s="152"/>
      <c r="D270" s="48"/>
      <c r="E270" s="48"/>
      <c r="F270" s="79"/>
      <c r="G270" s="10">
        <v>0</v>
      </c>
      <c r="H270" s="108">
        <v>0</v>
      </c>
      <c r="I270" s="104">
        <f t="shared" si="86"/>
        <v>0</v>
      </c>
      <c r="J270" s="109">
        <f t="shared" si="87"/>
        <v>0</v>
      </c>
      <c r="K270" s="48"/>
      <c r="L270" s="110">
        <v>0</v>
      </c>
      <c r="M270" s="110">
        <v>0</v>
      </c>
      <c r="N270" s="111">
        <f t="shared" si="84"/>
        <v>0</v>
      </c>
      <c r="O270" s="145"/>
      <c r="P270" s="107">
        <f t="shared" si="85"/>
        <v>0</v>
      </c>
      <c r="Q270" s="10">
        <v>0</v>
      </c>
      <c r="R270" s="48">
        <v>0</v>
      </c>
      <c r="S270" s="48">
        <v>0</v>
      </c>
      <c r="T270" s="48">
        <v>0</v>
      </c>
      <c r="U270" s="48">
        <v>0</v>
      </c>
      <c r="V270" s="48">
        <v>0</v>
      </c>
      <c r="W270" s="48">
        <v>0</v>
      </c>
      <c r="X270" s="48">
        <v>0</v>
      </c>
      <c r="Y270" s="48">
        <v>0</v>
      </c>
      <c r="Z270" s="48">
        <v>0</v>
      </c>
      <c r="AA270" s="48">
        <v>0</v>
      </c>
      <c r="AB270" s="48">
        <v>0</v>
      </c>
      <c r="AC270" s="48">
        <v>0</v>
      </c>
      <c r="AD270" s="48">
        <v>0</v>
      </c>
      <c r="AE270" s="48">
        <v>0</v>
      </c>
      <c r="AF270" s="48">
        <v>0</v>
      </c>
      <c r="AG270" s="48">
        <v>0</v>
      </c>
      <c r="AH270" s="48">
        <v>0</v>
      </c>
      <c r="AI270" s="48">
        <v>0</v>
      </c>
      <c r="AJ270" s="48">
        <v>0</v>
      </c>
      <c r="AK270" s="48">
        <v>0</v>
      </c>
      <c r="AL270" s="48">
        <v>0</v>
      </c>
      <c r="AM270" s="48">
        <v>0</v>
      </c>
      <c r="AN270" s="48">
        <v>0</v>
      </c>
      <c r="AO270" s="49">
        <v>0</v>
      </c>
      <c r="AP270" s="49">
        <v>0</v>
      </c>
      <c r="AQ270" s="49">
        <v>0</v>
      </c>
      <c r="AR270" s="50">
        <f t="shared" si="88"/>
        <v>0</v>
      </c>
      <c r="AS270" s="41">
        <f t="shared" si="89"/>
        <v>0</v>
      </c>
      <c r="AT270" s="41">
        <f t="shared" si="90"/>
        <v>0</v>
      </c>
      <c r="AU270" s="41">
        <f t="shared" si="91"/>
        <v>0</v>
      </c>
      <c r="AV270" s="41">
        <f t="shared" si="92"/>
        <v>0</v>
      </c>
      <c r="AW270" s="47">
        <f t="shared" si="93"/>
        <v>0</v>
      </c>
      <c r="AX270" s="47">
        <f t="shared" si="94"/>
        <v>0</v>
      </c>
      <c r="AY270" s="41">
        <f t="shared" si="95"/>
        <v>0</v>
      </c>
      <c r="AZ270" s="51">
        <f t="shared" si="96"/>
        <v>0</v>
      </c>
    </row>
    <row r="271" spans="1:52" s="81" customFormat="1" ht="10.199999999999999" x14ac:dyDescent="0.3">
      <c r="A271" s="170"/>
      <c r="B271" s="79"/>
      <c r="C271" s="152"/>
      <c r="D271" s="48"/>
      <c r="E271" s="48"/>
      <c r="F271" s="79"/>
      <c r="G271" s="10">
        <v>0</v>
      </c>
      <c r="H271" s="108">
        <v>0</v>
      </c>
      <c r="I271" s="104">
        <f t="shared" si="86"/>
        <v>0</v>
      </c>
      <c r="J271" s="109">
        <f t="shared" si="87"/>
        <v>0</v>
      </c>
      <c r="K271" s="48"/>
      <c r="L271" s="110">
        <v>0</v>
      </c>
      <c r="M271" s="110">
        <v>0</v>
      </c>
      <c r="N271" s="111">
        <f t="shared" si="84"/>
        <v>0</v>
      </c>
      <c r="O271" s="145"/>
      <c r="P271" s="107">
        <f t="shared" si="85"/>
        <v>0</v>
      </c>
      <c r="Q271" s="10">
        <v>0</v>
      </c>
      <c r="R271" s="48">
        <v>0</v>
      </c>
      <c r="S271" s="48">
        <v>0</v>
      </c>
      <c r="T271" s="48">
        <v>0</v>
      </c>
      <c r="U271" s="48">
        <v>0</v>
      </c>
      <c r="V271" s="48">
        <v>0</v>
      </c>
      <c r="W271" s="48">
        <v>0</v>
      </c>
      <c r="X271" s="48">
        <v>0</v>
      </c>
      <c r="Y271" s="48">
        <v>0</v>
      </c>
      <c r="Z271" s="48">
        <v>0</v>
      </c>
      <c r="AA271" s="48">
        <v>0</v>
      </c>
      <c r="AB271" s="48">
        <v>0</v>
      </c>
      <c r="AC271" s="48">
        <v>0</v>
      </c>
      <c r="AD271" s="48">
        <v>0</v>
      </c>
      <c r="AE271" s="48">
        <v>0</v>
      </c>
      <c r="AF271" s="48">
        <v>0</v>
      </c>
      <c r="AG271" s="48">
        <v>0</v>
      </c>
      <c r="AH271" s="48">
        <v>0</v>
      </c>
      <c r="AI271" s="48">
        <v>0</v>
      </c>
      <c r="AJ271" s="48">
        <v>0</v>
      </c>
      <c r="AK271" s="48">
        <v>0</v>
      </c>
      <c r="AL271" s="48">
        <v>0</v>
      </c>
      <c r="AM271" s="48">
        <v>0</v>
      </c>
      <c r="AN271" s="48">
        <v>0</v>
      </c>
      <c r="AO271" s="49">
        <v>0</v>
      </c>
      <c r="AP271" s="49">
        <v>0</v>
      </c>
      <c r="AQ271" s="49">
        <v>0</v>
      </c>
      <c r="AR271" s="50">
        <f t="shared" si="88"/>
        <v>0</v>
      </c>
      <c r="AS271" s="41">
        <f t="shared" si="89"/>
        <v>0</v>
      </c>
      <c r="AT271" s="41">
        <f t="shared" si="90"/>
        <v>0</v>
      </c>
      <c r="AU271" s="41">
        <f t="shared" si="91"/>
        <v>0</v>
      </c>
      <c r="AV271" s="41">
        <f t="shared" si="92"/>
        <v>0</v>
      </c>
      <c r="AW271" s="47">
        <f t="shared" si="93"/>
        <v>0</v>
      </c>
      <c r="AX271" s="47">
        <f t="shared" si="94"/>
        <v>0</v>
      </c>
      <c r="AY271" s="41">
        <f t="shared" si="95"/>
        <v>0</v>
      </c>
      <c r="AZ271" s="51">
        <f t="shared" si="96"/>
        <v>0</v>
      </c>
    </row>
    <row r="272" spans="1:52" s="81" customFormat="1" ht="10.199999999999999" x14ac:dyDescent="0.3">
      <c r="A272" s="170"/>
      <c r="B272" s="79"/>
      <c r="C272" s="152"/>
      <c r="D272" s="48"/>
      <c r="E272" s="48"/>
      <c r="F272" s="79"/>
      <c r="G272" s="10">
        <v>0</v>
      </c>
      <c r="H272" s="108">
        <v>0</v>
      </c>
      <c r="I272" s="104">
        <f t="shared" si="86"/>
        <v>0</v>
      </c>
      <c r="J272" s="109">
        <f t="shared" si="87"/>
        <v>0</v>
      </c>
      <c r="K272" s="48"/>
      <c r="L272" s="110">
        <v>0</v>
      </c>
      <c r="M272" s="110">
        <v>0</v>
      </c>
      <c r="N272" s="111">
        <f t="shared" si="84"/>
        <v>0</v>
      </c>
      <c r="O272" s="145"/>
      <c r="P272" s="107">
        <f t="shared" si="85"/>
        <v>0</v>
      </c>
      <c r="Q272" s="10">
        <v>0</v>
      </c>
      <c r="R272" s="48">
        <v>0</v>
      </c>
      <c r="S272" s="48">
        <v>0</v>
      </c>
      <c r="T272" s="48">
        <v>0</v>
      </c>
      <c r="U272" s="48">
        <v>0</v>
      </c>
      <c r="V272" s="48">
        <v>0</v>
      </c>
      <c r="W272" s="48">
        <v>0</v>
      </c>
      <c r="X272" s="48">
        <v>0</v>
      </c>
      <c r="Y272" s="48">
        <v>0</v>
      </c>
      <c r="Z272" s="48">
        <v>0</v>
      </c>
      <c r="AA272" s="48">
        <v>0</v>
      </c>
      <c r="AB272" s="48">
        <v>0</v>
      </c>
      <c r="AC272" s="48">
        <v>0</v>
      </c>
      <c r="AD272" s="48">
        <v>0</v>
      </c>
      <c r="AE272" s="48">
        <v>0</v>
      </c>
      <c r="AF272" s="48">
        <v>0</v>
      </c>
      <c r="AG272" s="48">
        <v>0</v>
      </c>
      <c r="AH272" s="48">
        <v>0</v>
      </c>
      <c r="AI272" s="48">
        <v>0</v>
      </c>
      <c r="AJ272" s="48">
        <v>0</v>
      </c>
      <c r="AK272" s="48">
        <v>0</v>
      </c>
      <c r="AL272" s="48">
        <v>0</v>
      </c>
      <c r="AM272" s="48">
        <v>0</v>
      </c>
      <c r="AN272" s="48">
        <v>0</v>
      </c>
      <c r="AO272" s="49">
        <v>0</v>
      </c>
      <c r="AP272" s="49">
        <v>0</v>
      </c>
      <c r="AQ272" s="49">
        <v>0</v>
      </c>
      <c r="AR272" s="50">
        <f t="shared" si="88"/>
        <v>0</v>
      </c>
      <c r="AS272" s="41">
        <f t="shared" si="89"/>
        <v>0</v>
      </c>
      <c r="AT272" s="41">
        <f t="shared" si="90"/>
        <v>0</v>
      </c>
      <c r="AU272" s="41">
        <f t="shared" si="91"/>
        <v>0</v>
      </c>
      <c r="AV272" s="41">
        <f t="shared" si="92"/>
        <v>0</v>
      </c>
      <c r="AW272" s="47">
        <f t="shared" si="93"/>
        <v>0</v>
      </c>
      <c r="AX272" s="47">
        <f t="shared" si="94"/>
        <v>0</v>
      </c>
      <c r="AY272" s="41">
        <f t="shared" si="95"/>
        <v>0</v>
      </c>
      <c r="AZ272" s="51">
        <f t="shared" si="96"/>
        <v>0</v>
      </c>
    </row>
    <row r="273" spans="1:52" s="81" customFormat="1" ht="10.199999999999999" x14ac:dyDescent="0.3">
      <c r="A273" s="170"/>
      <c r="B273" s="79"/>
      <c r="C273" s="152"/>
      <c r="D273" s="48"/>
      <c r="E273" s="48"/>
      <c r="F273" s="79"/>
      <c r="G273" s="10">
        <v>0</v>
      </c>
      <c r="H273" s="108">
        <v>0</v>
      </c>
      <c r="I273" s="104">
        <f t="shared" si="86"/>
        <v>0</v>
      </c>
      <c r="J273" s="109">
        <f t="shared" si="87"/>
        <v>0</v>
      </c>
      <c r="K273" s="48"/>
      <c r="L273" s="110">
        <v>0</v>
      </c>
      <c r="M273" s="110">
        <v>0</v>
      </c>
      <c r="N273" s="111">
        <f t="shared" si="84"/>
        <v>0</v>
      </c>
      <c r="O273" s="145"/>
      <c r="P273" s="107">
        <f t="shared" si="85"/>
        <v>0</v>
      </c>
      <c r="Q273" s="10">
        <v>0</v>
      </c>
      <c r="R273" s="48">
        <v>0</v>
      </c>
      <c r="S273" s="48">
        <v>0</v>
      </c>
      <c r="T273" s="48">
        <v>0</v>
      </c>
      <c r="U273" s="48">
        <v>0</v>
      </c>
      <c r="V273" s="48">
        <v>0</v>
      </c>
      <c r="W273" s="48">
        <v>0</v>
      </c>
      <c r="X273" s="48">
        <v>0</v>
      </c>
      <c r="Y273" s="48">
        <v>0</v>
      </c>
      <c r="Z273" s="48">
        <v>0</v>
      </c>
      <c r="AA273" s="48">
        <v>0</v>
      </c>
      <c r="AB273" s="48">
        <v>0</v>
      </c>
      <c r="AC273" s="48">
        <v>0</v>
      </c>
      <c r="AD273" s="48">
        <v>0</v>
      </c>
      <c r="AE273" s="48">
        <v>0</v>
      </c>
      <c r="AF273" s="48">
        <v>0</v>
      </c>
      <c r="AG273" s="48">
        <v>0</v>
      </c>
      <c r="AH273" s="48">
        <v>0</v>
      </c>
      <c r="AI273" s="48">
        <v>0</v>
      </c>
      <c r="AJ273" s="48">
        <v>0</v>
      </c>
      <c r="AK273" s="48">
        <v>0</v>
      </c>
      <c r="AL273" s="48">
        <v>0</v>
      </c>
      <c r="AM273" s="48">
        <v>0</v>
      </c>
      <c r="AN273" s="48">
        <v>0</v>
      </c>
      <c r="AO273" s="49">
        <v>0</v>
      </c>
      <c r="AP273" s="49">
        <v>0</v>
      </c>
      <c r="AQ273" s="49">
        <v>0</v>
      </c>
      <c r="AR273" s="50">
        <f t="shared" si="88"/>
        <v>0</v>
      </c>
      <c r="AS273" s="41">
        <f t="shared" si="89"/>
        <v>0</v>
      </c>
      <c r="AT273" s="41">
        <f t="shared" si="90"/>
        <v>0</v>
      </c>
      <c r="AU273" s="41">
        <f t="shared" si="91"/>
        <v>0</v>
      </c>
      <c r="AV273" s="41">
        <f t="shared" si="92"/>
        <v>0</v>
      </c>
      <c r="AW273" s="47">
        <f t="shared" si="93"/>
        <v>0</v>
      </c>
      <c r="AX273" s="47">
        <f t="shared" si="94"/>
        <v>0</v>
      </c>
      <c r="AY273" s="41">
        <f t="shared" si="95"/>
        <v>0</v>
      </c>
      <c r="AZ273" s="51">
        <f t="shared" si="96"/>
        <v>0</v>
      </c>
    </row>
    <row r="274" spans="1:52" s="81" customFormat="1" ht="10.199999999999999" x14ac:dyDescent="0.3">
      <c r="A274" s="170"/>
      <c r="B274" s="79"/>
      <c r="C274" s="152"/>
      <c r="D274" s="48"/>
      <c r="E274" s="48"/>
      <c r="F274" s="79"/>
      <c r="G274" s="10">
        <v>0</v>
      </c>
      <c r="H274" s="108">
        <v>0</v>
      </c>
      <c r="I274" s="104">
        <f t="shared" si="86"/>
        <v>0</v>
      </c>
      <c r="J274" s="109">
        <f t="shared" si="87"/>
        <v>0</v>
      </c>
      <c r="K274" s="48"/>
      <c r="L274" s="110">
        <v>0</v>
      </c>
      <c r="M274" s="110">
        <v>0</v>
      </c>
      <c r="N274" s="111">
        <f t="shared" si="84"/>
        <v>0</v>
      </c>
      <c r="O274" s="145"/>
      <c r="P274" s="107">
        <f t="shared" si="85"/>
        <v>0</v>
      </c>
      <c r="Q274" s="10">
        <v>0</v>
      </c>
      <c r="R274" s="48">
        <v>0</v>
      </c>
      <c r="S274" s="48">
        <v>0</v>
      </c>
      <c r="T274" s="48">
        <v>0</v>
      </c>
      <c r="U274" s="48">
        <v>0</v>
      </c>
      <c r="V274" s="48">
        <v>0</v>
      </c>
      <c r="W274" s="48">
        <v>0</v>
      </c>
      <c r="X274" s="48">
        <v>0</v>
      </c>
      <c r="Y274" s="48">
        <v>0</v>
      </c>
      <c r="Z274" s="48">
        <v>0</v>
      </c>
      <c r="AA274" s="48">
        <v>0</v>
      </c>
      <c r="AB274" s="48">
        <v>0</v>
      </c>
      <c r="AC274" s="48">
        <v>0</v>
      </c>
      <c r="AD274" s="48">
        <v>0</v>
      </c>
      <c r="AE274" s="48">
        <v>0</v>
      </c>
      <c r="AF274" s="48">
        <v>0</v>
      </c>
      <c r="AG274" s="48">
        <v>0</v>
      </c>
      <c r="AH274" s="48">
        <v>0</v>
      </c>
      <c r="AI274" s="48">
        <v>0</v>
      </c>
      <c r="AJ274" s="48">
        <v>0</v>
      </c>
      <c r="AK274" s="48">
        <v>0</v>
      </c>
      <c r="AL274" s="48">
        <v>0</v>
      </c>
      <c r="AM274" s="48">
        <v>0</v>
      </c>
      <c r="AN274" s="48">
        <v>0</v>
      </c>
      <c r="AO274" s="49">
        <v>0</v>
      </c>
      <c r="AP274" s="49">
        <v>0</v>
      </c>
      <c r="AQ274" s="49">
        <v>0</v>
      </c>
      <c r="AR274" s="50">
        <f t="shared" si="88"/>
        <v>0</v>
      </c>
      <c r="AS274" s="41">
        <f t="shared" si="89"/>
        <v>0</v>
      </c>
      <c r="AT274" s="41">
        <f t="shared" si="90"/>
        <v>0</v>
      </c>
      <c r="AU274" s="41">
        <f t="shared" si="91"/>
        <v>0</v>
      </c>
      <c r="AV274" s="41">
        <f t="shared" si="92"/>
        <v>0</v>
      </c>
      <c r="AW274" s="47">
        <f t="shared" si="93"/>
        <v>0</v>
      </c>
      <c r="AX274" s="47">
        <f t="shared" si="94"/>
        <v>0</v>
      </c>
      <c r="AY274" s="41">
        <f t="shared" si="95"/>
        <v>0</v>
      </c>
      <c r="AZ274" s="51">
        <f t="shared" si="96"/>
        <v>0</v>
      </c>
    </row>
    <row r="275" spans="1:52" s="81" customFormat="1" ht="10.199999999999999" x14ac:dyDescent="0.3">
      <c r="A275" s="170"/>
      <c r="B275" s="79"/>
      <c r="C275" s="152"/>
      <c r="D275" s="48"/>
      <c r="E275" s="48"/>
      <c r="F275" s="79"/>
      <c r="G275" s="10">
        <v>0</v>
      </c>
      <c r="H275" s="108">
        <v>0</v>
      </c>
      <c r="I275" s="104">
        <f t="shared" si="86"/>
        <v>0</v>
      </c>
      <c r="J275" s="109">
        <f t="shared" si="87"/>
        <v>0</v>
      </c>
      <c r="K275" s="48"/>
      <c r="L275" s="110">
        <v>0</v>
      </c>
      <c r="M275" s="110">
        <v>0</v>
      </c>
      <c r="N275" s="111">
        <f t="shared" si="84"/>
        <v>0</v>
      </c>
      <c r="O275" s="145"/>
      <c r="P275" s="107">
        <f t="shared" si="85"/>
        <v>0</v>
      </c>
      <c r="Q275" s="10">
        <v>0</v>
      </c>
      <c r="R275" s="48">
        <v>0</v>
      </c>
      <c r="S275" s="48">
        <v>0</v>
      </c>
      <c r="T275" s="48">
        <v>0</v>
      </c>
      <c r="U275" s="48">
        <v>0</v>
      </c>
      <c r="V275" s="48">
        <v>0</v>
      </c>
      <c r="W275" s="48">
        <v>0</v>
      </c>
      <c r="X275" s="48">
        <v>0</v>
      </c>
      <c r="Y275" s="48">
        <v>0</v>
      </c>
      <c r="Z275" s="48">
        <v>0</v>
      </c>
      <c r="AA275" s="48">
        <v>0</v>
      </c>
      <c r="AB275" s="48">
        <v>0</v>
      </c>
      <c r="AC275" s="48">
        <v>0</v>
      </c>
      <c r="AD275" s="48">
        <v>0</v>
      </c>
      <c r="AE275" s="48">
        <v>0</v>
      </c>
      <c r="AF275" s="48">
        <v>0</v>
      </c>
      <c r="AG275" s="48">
        <v>0</v>
      </c>
      <c r="AH275" s="48">
        <v>0</v>
      </c>
      <c r="AI275" s="48">
        <v>0</v>
      </c>
      <c r="AJ275" s="48">
        <v>0</v>
      </c>
      <c r="AK275" s="48">
        <v>0</v>
      </c>
      <c r="AL275" s="48">
        <v>0</v>
      </c>
      <c r="AM275" s="48">
        <v>0</v>
      </c>
      <c r="AN275" s="48">
        <v>0</v>
      </c>
      <c r="AO275" s="49">
        <v>0</v>
      </c>
      <c r="AP275" s="49">
        <v>0</v>
      </c>
      <c r="AQ275" s="49">
        <v>0</v>
      </c>
      <c r="AR275" s="50">
        <f t="shared" si="88"/>
        <v>0</v>
      </c>
      <c r="AS275" s="41">
        <f t="shared" si="89"/>
        <v>0</v>
      </c>
      <c r="AT275" s="41">
        <f t="shared" si="90"/>
        <v>0</v>
      </c>
      <c r="AU275" s="41">
        <f t="shared" si="91"/>
        <v>0</v>
      </c>
      <c r="AV275" s="41">
        <f t="shared" si="92"/>
        <v>0</v>
      </c>
      <c r="AW275" s="47">
        <f t="shared" si="93"/>
        <v>0</v>
      </c>
      <c r="AX275" s="47">
        <f t="shared" si="94"/>
        <v>0</v>
      </c>
      <c r="AY275" s="41">
        <f t="shared" si="95"/>
        <v>0</v>
      </c>
      <c r="AZ275" s="51">
        <f t="shared" si="96"/>
        <v>0</v>
      </c>
    </row>
    <row r="276" spans="1:52" s="81" customFormat="1" ht="10.199999999999999" x14ac:dyDescent="0.3">
      <c r="A276" s="170"/>
      <c r="B276" s="79"/>
      <c r="C276" s="152"/>
      <c r="D276" s="48"/>
      <c r="E276" s="48"/>
      <c r="F276" s="79"/>
      <c r="G276" s="10">
        <v>0</v>
      </c>
      <c r="H276" s="108">
        <v>0</v>
      </c>
      <c r="I276" s="104">
        <f t="shared" si="86"/>
        <v>0</v>
      </c>
      <c r="J276" s="109">
        <f t="shared" si="87"/>
        <v>0</v>
      </c>
      <c r="K276" s="48"/>
      <c r="L276" s="110">
        <v>0</v>
      </c>
      <c r="M276" s="110">
        <v>0</v>
      </c>
      <c r="N276" s="111">
        <f t="shared" si="84"/>
        <v>0</v>
      </c>
      <c r="O276" s="145"/>
      <c r="P276" s="107">
        <f t="shared" si="85"/>
        <v>0</v>
      </c>
      <c r="Q276" s="10">
        <v>0</v>
      </c>
      <c r="R276" s="48">
        <v>0</v>
      </c>
      <c r="S276" s="48">
        <v>0</v>
      </c>
      <c r="T276" s="48">
        <v>0</v>
      </c>
      <c r="U276" s="48">
        <v>0</v>
      </c>
      <c r="V276" s="48">
        <v>0</v>
      </c>
      <c r="W276" s="48">
        <v>0</v>
      </c>
      <c r="X276" s="48">
        <v>0</v>
      </c>
      <c r="Y276" s="48">
        <v>0</v>
      </c>
      <c r="Z276" s="48">
        <v>0</v>
      </c>
      <c r="AA276" s="48">
        <v>0</v>
      </c>
      <c r="AB276" s="48">
        <v>0</v>
      </c>
      <c r="AC276" s="48">
        <v>0</v>
      </c>
      <c r="AD276" s="48">
        <v>0</v>
      </c>
      <c r="AE276" s="48">
        <v>0</v>
      </c>
      <c r="AF276" s="48">
        <v>0</v>
      </c>
      <c r="AG276" s="48">
        <v>0</v>
      </c>
      <c r="AH276" s="48">
        <v>0</v>
      </c>
      <c r="AI276" s="48">
        <v>0</v>
      </c>
      <c r="AJ276" s="48">
        <v>0</v>
      </c>
      <c r="AK276" s="48">
        <v>0</v>
      </c>
      <c r="AL276" s="48">
        <v>0</v>
      </c>
      <c r="AM276" s="48">
        <v>0</v>
      </c>
      <c r="AN276" s="48">
        <v>0</v>
      </c>
      <c r="AO276" s="49">
        <v>0</v>
      </c>
      <c r="AP276" s="49">
        <v>0</v>
      </c>
      <c r="AQ276" s="49">
        <v>0</v>
      </c>
      <c r="AR276" s="50">
        <f t="shared" si="88"/>
        <v>0</v>
      </c>
      <c r="AS276" s="41">
        <f t="shared" si="89"/>
        <v>0</v>
      </c>
      <c r="AT276" s="41">
        <f t="shared" si="90"/>
        <v>0</v>
      </c>
      <c r="AU276" s="41">
        <f t="shared" si="91"/>
        <v>0</v>
      </c>
      <c r="AV276" s="41">
        <f t="shared" si="92"/>
        <v>0</v>
      </c>
      <c r="AW276" s="47">
        <f t="shared" si="93"/>
        <v>0</v>
      </c>
      <c r="AX276" s="47">
        <f t="shared" si="94"/>
        <v>0</v>
      </c>
      <c r="AY276" s="41">
        <f t="shared" si="95"/>
        <v>0</v>
      </c>
      <c r="AZ276" s="51">
        <f t="shared" si="96"/>
        <v>0</v>
      </c>
    </row>
    <row r="277" spans="1:52" s="81" customFormat="1" ht="10.199999999999999" x14ac:dyDescent="0.3">
      <c r="A277" s="170"/>
      <c r="B277" s="79"/>
      <c r="C277" s="152"/>
      <c r="D277" s="48"/>
      <c r="E277" s="48"/>
      <c r="F277" s="79"/>
      <c r="G277" s="10">
        <v>0</v>
      </c>
      <c r="H277" s="108">
        <v>0</v>
      </c>
      <c r="I277" s="104">
        <f t="shared" si="86"/>
        <v>0</v>
      </c>
      <c r="J277" s="109">
        <f t="shared" si="87"/>
        <v>0</v>
      </c>
      <c r="K277" s="48"/>
      <c r="L277" s="110">
        <v>0</v>
      </c>
      <c r="M277" s="110">
        <v>0</v>
      </c>
      <c r="N277" s="111">
        <f t="shared" si="84"/>
        <v>0</v>
      </c>
      <c r="O277" s="145"/>
      <c r="P277" s="107">
        <f t="shared" si="85"/>
        <v>0</v>
      </c>
      <c r="Q277" s="10">
        <v>0</v>
      </c>
      <c r="R277" s="48">
        <v>0</v>
      </c>
      <c r="S277" s="48">
        <v>0</v>
      </c>
      <c r="T277" s="48">
        <v>0</v>
      </c>
      <c r="U277" s="48">
        <v>0</v>
      </c>
      <c r="V277" s="48">
        <v>0</v>
      </c>
      <c r="W277" s="48">
        <v>0</v>
      </c>
      <c r="X277" s="48">
        <v>0</v>
      </c>
      <c r="Y277" s="48">
        <v>0</v>
      </c>
      <c r="Z277" s="48">
        <v>0</v>
      </c>
      <c r="AA277" s="48">
        <v>0</v>
      </c>
      <c r="AB277" s="48">
        <v>0</v>
      </c>
      <c r="AC277" s="48">
        <v>0</v>
      </c>
      <c r="AD277" s="48">
        <v>0</v>
      </c>
      <c r="AE277" s="48">
        <v>0</v>
      </c>
      <c r="AF277" s="48">
        <v>0</v>
      </c>
      <c r="AG277" s="48">
        <v>0</v>
      </c>
      <c r="AH277" s="48">
        <v>0</v>
      </c>
      <c r="AI277" s="48">
        <v>0</v>
      </c>
      <c r="AJ277" s="48">
        <v>0</v>
      </c>
      <c r="AK277" s="48">
        <v>0</v>
      </c>
      <c r="AL277" s="48">
        <v>0</v>
      </c>
      <c r="AM277" s="48">
        <v>0</v>
      </c>
      <c r="AN277" s="48">
        <v>0</v>
      </c>
      <c r="AO277" s="49">
        <v>0</v>
      </c>
      <c r="AP277" s="49">
        <v>0</v>
      </c>
      <c r="AQ277" s="49">
        <v>0</v>
      </c>
      <c r="AR277" s="50">
        <f t="shared" si="88"/>
        <v>0</v>
      </c>
      <c r="AS277" s="41">
        <f t="shared" si="89"/>
        <v>0</v>
      </c>
      <c r="AT277" s="41">
        <f t="shared" si="90"/>
        <v>0</v>
      </c>
      <c r="AU277" s="41">
        <f t="shared" si="91"/>
        <v>0</v>
      </c>
      <c r="AV277" s="41">
        <f t="shared" si="92"/>
        <v>0</v>
      </c>
      <c r="AW277" s="47">
        <f t="shared" si="93"/>
        <v>0</v>
      </c>
      <c r="AX277" s="47">
        <f t="shared" si="94"/>
        <v>0</v>
      </c>
      <c r="AY277" s="41">
        <f t="shared" si="95"/>
        <v>0</v>
      </c>
      <c r="AZ277" s="51">
        <f t="shared" si="96"/>
        <v>0</v>
      </c>
    </row>
    <row r="278" spans="1:52" s="81" customFormat="1" ht="10.199999999999999" x14ac:dyDescent="0.3">
      <c r="A278" s="170"/>
      <c r="B278" s="79"/>
      <c r="C278" s="152"/>
      <c r="D278" s="48"/>
      <c r="E278" s="48"/>
      <c r="F278" s="79"/>
      <c r="G278" s="10">
        <v>0</v>
      </c>
      <c r="H278" s="108">
        <v>0</v>
      </c>
      <c r="I278" s="104">
        <f t="shared" si="86"/>
        <v>0</v>
      </c>
      <c r="J278" s="109">
        <f t="shared" si="87"/>
        <v>0</v>
      </c>
      <c r="K278" s="48"/>
      <c r="L278" s="110">
        <v>0</v>
      </c>
      <c r="M278" s="110">
        <v>0</v>
      </c>
      <c r="N278" s="111">
        <f t="shared" si="84"/>
        <v>0</v>
      </c>
      <c r="O278" s="145"/>
      <c r="P278" s="107">
        <f t="shared" si="85"/>
        <v>0</v>
      </c>
      <c r="Q278" s="10">
        <v>0</v>
      </c>
      <c r="R278" s="48">
        <v>0</v>
      </c>
      <c r="S278" s="48">
        <v>0</v>
      </c>
      <c r="T278" s="48">
        <v>0</v>
      </c>
      <c r="U278" s="48">
        <v>0</v>
      </c>
      <c r="V278" s="48">
        <v>0</v>
      </c>
      <c r="W278" s="48">
        <v>0</v>
      </c>
      <c r="X278" s="48">
        <v>0</v>
      </c>
      <c r="Y278" s="48">
        <v>0</v>
      </c>
      <c r="Z278" s="48">
        <v>0</v>
      </c>
      <c r="AA278" s="48">
        <v>0</v>
      </c>
      <c r="AB278" s="48">
        <v>0</v>
      </c>
      <c r="AC278" s="48">
        <v>0</v>
      </c>
      <c r="AD278" s="48">
        <v>0</v>
      </c>
      <c r="AE278" s="48">
        <v>0</v>
      </c>
      <c r="AF278" s="48">
        <v>0</v>
      </c>
      <c r="AG278" s="48">
        <v>0</v>
      </c>
      <c r="AH278" s="48">
        <v>0</v>
      </c>
      <c r="AI278" s="48">
        <v>0</v>
      </c>
      <c r="AJ278" s="48">
        <v>0</v>
      </c>
      <c r="AK278" s="48">
        <v>0</v>
      </c>
      <c r="AL278" s="48">
        <v>0</v>
      </c>
      <c r="AM278" s="48">
        <v>0</v>
      </c>
      <c r="AN278" s="48">
        <v>0</v>
      </c>
      <c r="AO278" s="49">
        <v>0</v>
      </c>
      <c r="AP278" s="49">
        <v>0</v>
      </c>
      <c r="AQ278" s="49">
        <v>0</v>
      </c>
      <c r="AR278" s="50">
        <f t="shared" si="88"/>
        <v>0</v>
      </c>
      <c r="AS278" s="41">
        <f t="shared" si="89"/>
        <v>0</v>
      </c>
      <c r="AT278" s="41">
        <f t="shared" si="90"/>
        <v>0</v>
      </c>
      <c r="AU278" s="41">
        <f t="shared" si="91"/>
        <v>0</v>
      </c>
      <c r="AV278" s="41">
        <f t="shared" si="92"/>
        <v>0</v>
      </c>
      <c r="AW278" s="47">
        <f t="shared" si="93"/>
        <v>0</v>
      </c>
      <c r="AX278" s="47">
        <f t="shared" si="94"/>
        <v>0</v>
      </c>
      <c r="AY278" s="41">
        <f t="shared" si="95"/>
        <v>0</v>
      </c>
      <c r="AZ278" s="51">
        <f t="shared" si="96"/>
        <v>0</v>
      </c>
    </row>
    <row r="279" spans="1:52" s="81" customFormat="1" ht="10.199999999999999" x14ac:dyDescent="0.3">
      <c r="A279" s="170"/>
      <c r="B279" s="79"/>
      <c r="C279" s="152"/>
      <c r="D279" s="48"/>
      <c r="E279" s="48"/>
      <c r="F279" s="79"/>
      <c r="G279" s="10">
        <v>0</v>
      </c>
      <c r="H279" s="108">
        <v>0</v>
      </c>
      <c r="I279" s="104">
        <f t="shared" si="86"/>
        <v>0</v>
      </c>
      <c r="J279" s="109">
        <f t="shared" si="87"/>
        <v>0</v>
      </c>
      <c r="K279" s="48"/>
      <c r="L279" s="110">
        <v>0</v>
      </c>
      <c r="M279" s="110">
        <v>0</v>
      </c>
      <c r="N279" s="111">
        <f t="shared" si="84"/>
        <v>0</v>
      </c>
      <c r="O279" s="145"/>
      <c r="P279" s="107">
        <f t="shared" si="85"/>
        <v>0</v>
      </c>
      <c r="Q279" s="10">
        <v>0</v>
      </c>
      <c r="R279" s="48">
        <v>0</v>
      </c>
      <c r="S279" s="48">
        <v>0</v>
      </c>
      <c r="T279" s="48">
        <v>0</v>
      </c>
      <c r="U279" s="48">
        <v>0</v>
      </c>
      <c r="V279" s="48">
        <v>0</v>
      </c>
      <c r="W279" s="48">
        <v>0</v>
      </c>
      <c r="X279" s="48">
        <v>0</v>
      </c>
      <c r="Y279" s="48">
        <v>0</v>
      </c>
      <c r="Z279" s="48">
        <v>0</v>
      </c>
      <c r="AA279" s="48">
        <v>0</v>
      </c>
      <c r="AB279" s="48">
        <v>0</v>
      </c>
      <c r="AC279" s="48">
        <v>0</v>
      </c>
      <c r="AD279" s="48">
        <v>0</v>
      </c>
      <c r="AE279" s="48">
        <v>0</v>
      </c>
      <c r="AF279" s="48">
        <v>0</v>
      </c>
      <c r="AG279" s="48">
        <v>0</v>
      </c>
      <c r="AH279" s="48">
        <v>0</v>
      </c>
      <c r="AI279" s="48">
        <v>0</v>
      </c>
      <c r="AJ279" s="48">
        <v>0</v>
      </c>
      <c r="AK279" s="48">
        <v>0</v>
      </c>
      <c r="AL279" s="48">
        <v>0</v>
      </c>
      <c r="AM279" s="48">
        <v>0</v>
      </c>
      <c r="AN279" s="48">
        <v>0</v>
      </c>
      <c r="AO279" s="49">
        <v>0</v>
      </c>
      <c r="AP279" s="49">
        <v>0</v>
      </c>
      <c r="AQ279" s="49">
        <v>0</v>
      </c>
      <c r="AR279" s="50">
        <f t="shared" si="88"/>
        <v>0</v>
      </c>
      <c r="AS279" s="41">
        <f t="shared" si="89"/>
        <v>0</v>
      </c>
      <c r="AT279" s="41">
        <f t="shared" si="90"/>
        <v>0</v>
      </c>
      <c r="AU279" s="41">
        <f t="shared" si="91"/>
        <v>0</v>
      </c>
      <c r="AV279" s="41">
        <f t="shared" si="92"/>
        <v>0</v>
      </c>
      <c r="AW279" s="47">
        <f t="shared" si="93"/>
        <v>0</v>
      </c>
      <c r="AX279" s="47">
        <f t="shared" si="94"/>
        <v>0</v>
      </c>
      <c r="AY279" s="41">
        <f t="shared" si="95"/>
        <v>0</v>
      </c>
      <c r="AZ279" s="51">
        <f t="shared" si="96"/>
        <v>0</v>
      </c>
    </row>
    <row r="280" spans="1:52" s="81" customFormat="1" ht="10.199999999999999" x14ac:dyDescent="0.3">
      <c r="A280" s="170"/>
      <c r="B280" s="79"/>
      <c r="C280" s="152"/>
      <c r="D280" s="48"/>
      <c r="E280" s="48"/>
      <c r="F280" s="79"/>
      <c r="G280" s="10">
        <v>0</v>
      </c>
      <c r="H280" s="108">
        <v>0</v>
      </c>
      <c r="I280" s="104">
        <f t="shared" si="86"/>
        <v>0</v>
      </c>
      <c r="J280" s="109">
        <f t="shared" si="87"/>
        <v>0</v>
      </c>
      <c r="K280" s="48"/>
      <c r="L280" s="110">
        <v>0</v>
      </c>
      <c r="M280" s="110">
        <v>0</v>
      </c>
      <c r="N280" s="111">
        <f t="shared" si="84"/>
        <v>0</v>
      </c>
      <c r="O280" s="145"/>
      <c r="P280" s="107">
        <f t="shared" si="85"/>
        <v>0</v>
      </c>
      <c r="Q280" s="10">
        <v>0</v>
      </c>
      <c r="R280" s="48">
        <v>0</v>
      </c>
      <c r="S280" s="48">
        <v>0</v>
      </c>
      <c r="T280" s="48">
        <v>0</v>
      </c>
      <c r="U280" s="48">
        <v>0</v>
      </c>
      <c r="V280" s="48">
        <v>0</v>
      </c>
      <c r="W280" s="48">
        <v>0</v>
      </c>
      <c r="X280" s="48">
        <v>0</v>
      </c>
      <c r="Y280" s="48">
        <v>0</v>
      </c>
      <c r="Z280" s="48">
        <v>0</v>
      </c>
      <c r="AA280" s="48">
        <v>0</v>
      </c>
      <c r="AB280" s="48">
        <v>0</v>
      </c>
      <c r="AC280" s="48">
        <v>0</v>
      </c>
      <c r="AD280" s="48">
        <v>0</v>
      </c>
      <c r="AE280" s="48">
        <v>0</v>
      </c>
      <c r="AF280" s="48">
        <v>0</v>
      </c>
      <c r="AG280" s="48">
        <v>0</v>
      </c>
      <c r="AH280" s="48">
        <v>0</v>
      </c>
      <c r="AI280" s="48">
        <v>0</v>
      </c>
      <c r="AJ280" s="48">
        <v>0</v>
      </c>
      <c r="AK280" s="48">
        <v>0</v>
      </c>
      <c r="AL280" s="48">
        <v>0</v>
      </c>
      <c r="AM280" s="48">
        <v>0</v>
      </c>
      <c r="AN280" s="48">
        <v>0</v>
      </c>
      <c r="AO280" s="49">
        <v>0</v>
      </c>
      <c r="AP280" s="49">
        <v>0</v>
      </c>
      <c r="AQ280" s="49">
        <v>0</v>
      </c>
      <c r="AR280" s="50">
        <f t="shared" si="88"/>
        <v>0</v>
      </c>
      <c r="AS280" s="41">
        <f t="shared" si="89"/>
        <v>0</v>
      </c>
      <c r="AT280" s="41">
        <f t="shared" si="90"/>
        <v>0</v>
      </c>
      <c r="AU280" s="41">
        <f t="shared" si="91"/>
        <v>0</v>
      </c>
      <c r="AV280" s="41">
        <f t="shared" si="92"/>
        <v>0</v>
      </c>
      <c r="AW280" s="47">
        <f t="shared" si="93"/>
        <v>0</v>
      </c>
      <c r="AX280" s="47">
        <f t="shared" si="94"/>
        <v>0</v>
      </c>
      <c r="AY280" s="41">
        <f t="shared" si="95"/>
        <v>0</v>
      </c>
      <c r="AZ280" s="51">
        <f t="shared" si="96"/>
        <v>0</v>
      </c>
    </row>
    <row r="281" spans="1:52" s="81" customFormat="1" ht="10.199999999999999" x14ac:dyDescent="0.3">
      <c r="A281" s="170"/>
      <c r="B281" s="79"/>
      <c r="C281" s="152"/>
      <c r="D281" s="48"/>
      <c r="E281" s="48"/>
      <c r="F281" s="79"/>
      <c r="G281" s="10">
        <v>0</v>
      </c>
      <c r="H281" s="108">
        <v>0</v>
      </c>
      <c r="I281" s="104">
        <f t="shared" si="86"/>
        <v>0</v>
      </c>
      <c r="J281" s="109">
        <f t="shared" si="87"/>
        <v>0</v>
      </c>
      <c r="K281" s="48"/>
      <c r="L281" s="110">
        <v>0</v>
      </c>
      <c r="M281" s="110">
        <v>0</v>
      </c>
      <c r="N281" s="111">
        <f t="shared" si="84"/>
        <v>0</v>
      </c>
      <c r="O281" s="145"/>
      <c r="P281" s="107">
        <f t="shared" si="85"/>
        <v>0</v>
      </c>
      <c r="Q281" s="10">
        <v>0</v>
      </c>
      <c r="R281" s="48">
        <v>0</v>
      </c>
      <c r="S281" s="48">
        <v>0</v>
      </c>
      <c r="T281" s="48">
        <v>0</v>
      </c>
      <c r="U281" s="48">
        <v>0</v>
      </c>
      <c r="V281" s="48">
        <v>0</v>
      </c>
      <c r="W281" s="48">
        <v>0</v>
      </c>
      <c r="X281" s="48">
        <v>0</v>
      </c>
      <c r="Y281" s="48">
        <v>0</v>
      </c>
      <c r="Z281" s="48">
        <v>0</v>
      </c>
      <c r="AA281" s="48">
        <v>0</v>
      </c>
      <c r="AB281" s="48">
        <v>0</v>
      </c>
      <c r="AC281" s="48">
        <v>0</v>
      </c>
      <c r="AD281" s="48">
        <v>0</v>
      </c>
      <c r="AE281" s="48">
        <v>0</v>
      </c>
      <c r="AF281" s="48">
        <v>0</v>
      </c>
      <c r="AG281" s="48">
        <v>0</v>
      </c>
      <c r="AH281" s="48">
        <v>0</v>
      </c>
      <c r="AI281" s="48">
        <v>0</v>
      </c>
      <c r="AJ281" s="48">
        <v>0</v>
      </c>
      <c r="AK281" s="48">
        <v>0</v>
      </c>
      <c r="AL281" s="48">
        <v>0</v>
      </c>
      <c r="AM281" s="48">
        <v>0</v>
      </c>
      <c r="AN281" s="48">
        <v>0</v>
      </c>
      <c r="AO281" s="49">
        <v>0</v>
      </c>
      <c r="AP281" s="49">
        <v>0</v>
      </c>
      <c r="AQ281" s="49">
        <v>0</v>
      </c>
      <c r="AR281" s="50">
        <f t="shared" si="88"/>
        <v>0</v>
      </c>
      <c r="AS281" s="41">
        <f t="shared" si="89"/>
        <v>0</v>
      </c>
      <c r="AT281" s="41">
        <f t="shared" si="90"/>
        <v>0</v>
      </c>
      <c r="AU281" s="41">
        <f t="shared" si="91"/>
        <v>0</v>
      </c>
      <c r="AV281" s="41">
        <f t="shared" si="92"/>
        <v>0</v>
      </c>
      <c r="AW281" s="47">
        <f t="shared" si="93"/>
        <v>0</v>
      </c>
      <c r="AX281" s="47">
        <f t="shared" si="94"/>
        <v>0</v>
      </c>
      <c r="AY281" s="41">
        <f t="shared" si="95"/>
        <v>0</v>
      </c>
      <c r="AZ281" s="51">
        <f t="shared" si="96"/>
        <v>0</v>
      </c>
    </row>
    <row r="282" spans="1:52" s="81" customFormat="1" ht="10.199999999999999" x14ac:dyDescent="0.3">
      <c r="A282" s="170"/>
      <c r="B282" s="79"/>
      <c r="C282" s="152"/>
      <c r="D282" s="48"/>
      <c r="E282" s="48"/>
      <c r="F282" s="79"/>
      <c r="G282" s="10">
        <v>0</v>
      </c>
      <c r="H282" s="108">
        <v>0</v>
      </c>
      <c r="I282" s="104">
        <f t="shared" si="86"/>
        <v>0</v>
      </c>
      <c r="J282" s="109">
        <f t="shared" si="87"/>
        <v>0</v>
      </c>
      <c r="K282" s="48"/>
      <c r="L282" s="110">
        <v>0</v>
      </c>
      <c r="M282" s="110">
        <v>0</v>
      </c>
      <c r="N282" s="111">
        <f t="shared" si="84"/>
        <v>0</v>
      </c>
      <c r="O282" s="145"/>
      <c r="P282" s="107">
        <f t="shared" si="85"/>
        <v>0</v>
      </c>
      <c r="Q282" s="10">
        <v>0</v>
      </c>
      <c r="R282" s="48">
        <v>0</v>
      </c>
      <c r="S282" s="48">
        <v>0</v>
      </c>
      <c r="T282" s="48">
        <v>0</v>
      </c>
      <c r="U282" s="48">
        <v>0</v>
      </c>
      <c r="V282" s="48">
        <v>0</v>
      </c>
      <c r="W282" s="48">
        <v>0</v>
      </c>
      <c r="X282" s="48">
        <v>0</v>
      </c>
      <c r="Y282" s="48">
        <v>0</v>
      </c>
      <c r="Z282" s="48">
        <v>0</v>
      </c>
      <c r="AA282" s="48">
        <v>0</v>
      </c>
      <c r="AB282" s="48">
        <v>0</v>
      </c>
      <c r="AC282" s="48">
        <v>0</v>
      </c>
      <c r="AD282" s="48">
        <v>0</v>
      </c>
      <c r="AE282" s="48">
        <v>0</v>
      </c>
      <c r="AF282" s="48">
        <v>0</v>
      </c>
      <c r="AG282" s="48">
        <v>0</v>
      </c>
      <c r="AH282" s="48">
        <v>0</v>
      </c>
      <c r="AI282" s="48">
        <v>0</v>
      </c>
      <c r="AJ282" s="48">
        <v>0</v>
      </c>
      <c r="AK282" s="48">
        <v>0</v>
      </c>
      <c r="AL282" s="48">
        <v>0</v>
      </c>
      <c r="AM282" s="48">
        <v>0</v>
      </c>
      <c r="AN282" s="48">
        <v>0</v>
      </c>
      <c r="AO282" s="49">
        <v>0</v>
      </c>
      <c r="AP282" s="49">
        <v>0</v>
      </c>
      <c r="AQ282" s="49">
        <v>0</v>
      </c>
      <c r="AR282" s="50">
        <f t="shared" si="88"/>
        <v>0</v>
      </c>
      <c r="AS282" s="41">
        <f t="shared" si="89"/>
        <v>0</v>
      </c>
      <c r="AT282" s="41">
        <f t="shared" si="90"/>
        <v>0</v>
      </c>
      <c r="AU282" s="41">
        <f t="shared" si="91"/>
        <v>0</v>
      </c>
      <c r="AV282" s="41">
        <f t="shared" si="92"/>
        <v>0</v>
      </c>
      <c r="AW282" s="47">
        <f t="shared" si="93"/>
        <v>0</v>
      </c>
      <c r="AX282" s="47">
        <f t="shared" si="94"/>
        <v>0</v>
      </c>
      <c r="AY282" s="41">
        <f t="shared" si="95"/>
        <v>0</v>
      </c>
      <c r="AZ282" s="51">
        <f t="shared" si="96"/>
        <v>0</v>
      </c>
    </row>
    <row r="283" spans="1:52" s="81" customFormat="1" ht="10.199999999999999" x14ac:dyDescent="0.3">
      <c r="A283" s="170"/>
      <c r="B283" s="79"/>
      <c r="C283" s="152"/>
      <c r="D283" s="48"/>
      <c r="E283" s="48"/>
      <c r="F283" s="79"/>
      <c r="G283" s="10">
        <v>0</v>
      </c>
      <c r="H283" s="108">
        <v>0</v>
      </c>
      <c r="I283" s="104">
        <f t="shared" si="86"/>
        <v>0</v>
      </c>
      <c r="J283" s="109">
        <f t="shared" si="87"/>
        <v>0</v>
      </c>
      <c r="K283" s="48"/>
      <c r="L283" s="110">
        <v>0</v>
      </c>
      <c r="M283" s="110">
        <v>0</v>
      </c>
      <c r="N283" s="111">
        <f t="shared" si="84"/>
        <v>0</v>
      </c>
      <c r="O283" s="145"/>
      <c r="P283" s="107">
        <f t="shared" si="85"/>
        <v>0</v>
      </c>
      <c r="Q283" s="10">
        <v>0</v>
      </c>
      <c r="R283" s="48">
        <v>0</v>
      </c>
      <c r="S283" s="48">
        <v>0</v>
      </c>
      <c r="T283" s="48">
        <v>0</v>
      </c>
      <c r="U283" s="48">
        <v>0</v>
      </c>
      <c r="V283" s="48">
        <v>0</v>
      </c>
      <c r="W283" s="48">
        <v>0</v>
      </c>
      <c r="X283" s="48">
        <v>0</v>
      </c>
      <c r="Y283" s="48">
        <v>0</v>
      </c>
      <c r="Z283" s="48">
        <v>0</v>
      </c>
      <c r="AA283" s="48">
        <v>0</v>
      </c>
      <c r="AB283" s="48">
        <v>0</v>
      </c>
      <c r="AC283" s="48">
        <v>0</v>
      </c>
      <c r="AD283" s="48">
        <v>0</v>
      </c>
      <c r="AE283" s="48">
        <v>0</v>
      </c>
      <c r="AF283" s="48">
        <v>0</v>
      </c>
      <c r="AG283" s="48">
        <v>0</v>
      </c>
      <c r="AH283" s="48">
        <v>0</v>
      </c>
      <c r="AI283" s="48">
        <v>0</v>
      </c>
      <c r="AJ283" s="48">
        <v>0</v>
      </c>
      <c r="AK283" s="48">
        <v>0</v>
      </c>
      <c r="AL283" s="48">
        <v>0</v>
      </c>
      <c r="AM283" s="48">
        <v>0</v>
      </c>
      <c r="AN283" s="48">
        <v>0</v>
      </c>
      <c r="AO283" s="49">
        <v>0</v>
      </c>
      <c r="AP283" s="49">
        <v>0</v>
      </c>
      <c r="AQ283" s="49">
        <v>0</v>
      </c>
      <c r="AR283" s="50">
        <f t="shared" si="88"/>
        <v>0</v>
      </c>
      <c r="AS283" s="41">
        <f t="shared" si="89"/>
        <v>0</v>
      </c>
      <c r="AT283" s="41">
        <f t="shared" si="90"/>
        <v>0</v>
      </c>
      <c r="AU283" s="41">
        <f t="shared" si="91"/>
        <v>0</v>
      </c>
      <c r="AV283" s="41">
        <f t="shared" si="92"/>
        <v>0</v>
      </c>
      <c r="AW283" s="47">
        <f t="shared" si="93"/>
        <v>0</v>
      </c>
      <c r="AX283" s="47">
        <f t="shared" si="94"/>
        <v>0</v>
      </c>
      <c r="AY283" s="41">
        <f t="shared" si="95"/>
        <v>0</v>
      </c>
      <c r="AZ283" s="51">
        <f t="shared" si="96"/>
        <v>0</v>
      </c>
    </row>
    <row r="284" spans="1:52" s="81" customFormat="1" ht="10.199999999999999" x14ac:dyDescent="0.3">
      <c r="A284" s="170"/>
      <c r="B284" s="79"/>
      <c r="C284" s="152"/>
      <c r="D284" s="48"/>
      <c r="E284" s="48"/>
      <c r="F284" s="79"/>
      <c r="G284" s="10">
        <v>0</v>
      </c>
      <c r="H284" s="108">
        <v>0</v>
      </c>
      <c r="I284" s="104">
        <f t="shared" si="86"/>
        <v>0</v>
      </c>
      <c r="J284" s="109">
        <f t="shared" si="87"/>
        <v>0</v>
      </c>
      <c r="K284" s="48"/>
      <c r="L284" s="110">
        <v>0</v>
      </c>
      <c r="M284" s="110">
        <v>0</v>
      </c>
      <c r="N284" s="111">
        <f t="shared" si="84"/>
        <v>0</v>
      </c>
      <c r="O284" s="145"/>
      <c r="P284" s="107">
        <f t="shared" si="85"/>
        <v>0</v>
      </c>
      <c r="Q284" s="10">
        <v>0</v>
      </c>
      <c r="R284" s="48">
        <v>0</v>
      </c>
      <c r="S284" s="48">
        <v>0</v>
      </c>
      <c r="T284" s="48">
        <v>0</v>
      </c>
      <c r="U284" s="48">
        <v>0</v>
      </c>
      <c r="V284" s="48">
        <v>0</v>
      </c>
      <c r="W284" s="48">
        <v>0</v>
      </c>
      <c r="X284" s="48">
        <v>0</v>
      </c>
      <c r="Y284" s="48">
        <v>0</v>
      </c>
      <c r="Z284" s="48">
        <v>0</v>
      </c>
      <c r="AA284" s="48">
        <v>0</v>
      </c>
      <c r="AB284" s="48">
        <v>0</v>
      </c>
      <c r="AC284" s="48">
        <v>0</v>
      </c>
      <c r="AD284" s="48">
        <v>0</v>
      </c>
      <c r="AE284" s="48">
        <v>0</v>
      </c>
      <c r="AF284" s="48">
        <v>0</v>
      </c>
      <c r="AG284" s="48">
        <v>0</v>
      </c>
      <c r="AH284" s="48">
        <v>0</v>
      </c>
      <c r="AI284" s="48">
        <v>0</v>
      </c>
      <c r="AJ284" s="48">
        <v>0</v>
      </c>
      <c r="AK284" s="48">
        <v>0</v>
      </c>
      <c r="AL284" s="48">
        <v>0</v>
      </c>
      <c r="AM284" s="48">
        <v>0</v>
      </c>
      <c r="AN284" s="48">
        <v>0</v>
      </c>
      <c r="AO284" s="49">
        <v>0</v>
      </c>
      <c r="AP284" s="49">
        <v>0</v>
      </c>
      <c r="AQ284" s="49">
        <v>0</v>
      </c>
      <c r="AR284" s="50">
        <f t="shared" si="88"/>
        <v>0</v>
      </c>
      <c r="AS284" s="41">
        <f t="shared" si="89"/>
        <v>0</v>
      </c>
      <c r="AT284" s="41">
        <f t="shared" si="90"/>
        <v>0</v>
      </c>
      <c r="AU284" s="41">
        <f t="shared" si="91"/>
        <v>0</v>
      </c>
      <c r="AV284" s="41">
        <f t="shared" si="92"/>
        <v>0</v>
      </c>
      <c r="AW284" s="47">
        <f t="shared" si="93"/>
        <v>0</v>
      </c>
      <c r="AX284" s="47">
        <f t="shared" si="94"/>
        <v>0</v>
      </c>
      <c r="AY284" s="41">
        <f t="shared" si="95"/>
        <v>0</v>
      </c>
      <c r="AZ284" s="51">
        <f t="shared" si="96"/>
        <v>0</v>
      </c>
    </row>
    <row r="285" spans="1:52" s="81" customFormat="1" ht="10.199999999999999" x14ac:dyDescent="0.3">
      <c r="A285" s="170"/>
      <c r="B285" s="79"/>
      <c r="C285" s="152"/>
      <c r="D285" s="48"/>
      <c r="E285" s="48"/>
      <c r="F285" s="79"/>
      <c r="G285" s="10">
        <v>0</v>
      </c>
      <c r="H285" s="108">
        <v>0</v>
      </c>
      <c r="I285" s="104">
        <f t="shared" si="86"/>
        <v>0</v>
      </c>
      <c r="J285" s="109">
        <f t="shared" si="87"/>
        <v>0</v>
      </c>
      <c r="K285" s="48"/>
      <c r="L285" s="110">
        <v>0</v>
      </c>
      <c r="M285" s="110">
        <v>0</v>
      </c>
      <c r="N285" s="111">
        <f t="shared" si="84"/>
        <v>0</v>
      </c>
      <c r="O285" s="145"/>
      <c r="P285" s="107">
        <f t="shared" si="85"/>
        <v>0</v>
      </c>
      <c r="Q285" s="10">
        <v>0</v>
      </c>
      <c r="R285" s="48">
        <v>0</v>
      </c>
      <c r="S285" s="48">
        <v>0</v>
      </c>
      <c r="T285" s="48">
        <v>0</v>
      </c>
      <c r="U285" s="48">
        <v>0</v>
      </c>
      <c r="V285" s="48">
        <v>0</v>
      </c>
      <c r="W285" s="48">
        <v>0</v>
      </c>
      <c r="X285" s="48">
        <v>0</v>
      </c>
      <c r="Y285" s="48">
        <v>0</v>
      </c>
      <c r="Z285" s="48">
        <v>0</v>
      </c>
      <c r="AA285" s="48">
        <v>0</v>
      </c>
      <c r="AB285" s="48">
        <v>0</v>
      </c>
      <c r="AC285" s="48">
        <v>0</v>
      </c>
      <c r="AD285" s="48">
        <v>0</v>
      </c>
      <c r="AE285" s="48">
        <v>0</v>
      </c>
      <c r="AF285" s="48">
        <v>0</v>
      </c>
      <c r="AG285" s="48">
        <v>0</v>
      </c>
      <c r="AH285" s="48">
        <v>0</v>
      </c>
      <c r="AI285" s="48">
        <v>0</v>
      </c>
      <c r="AJ285" s="48">
        <v>0</v>
      </c>
      <c r="AK285" s="48">
        <v>0</v>
      </c>
      <c r="AL285" s="48">
        <v>0</v>
      </c>
      <c r="AM285" s="48">
        <v>0</v>
      </c>
      <c r="AN285" s="48">
        <v>0</v>
      </c>
      <c r="AO285" s="49">
        <v>0</v>
      </c>
      <c r="AP285" s="49">
        <v>0</v>
      </c>
      <c r="AQ285" s="49">
        <v>0</v>
      </c>
      <c r="AR285" s="50">
        <f t="shared" si="88"/>
        <v>0</v>
      </c>
      <c r="AS285" s="41">
        <f t="shared" si="89"/>
        <v>0</v>
      </c>
      <c r="AT285" s="41">
        <f t="shared" si="90"/>
        <v>0</v>
      </c>
      <c r="AU285" s="41">
        <f t="shared" si="91"/>
        <v>0</v>
      </c>
      <c r="AV285" s="41">
        <f t="shared" si="92"/>
        <v>0</v>
      </c>
      <c r="AW285" s="47">
        <f t="shared" si="93"/>
        <v>0</v>
      </c>
      <c r="AX285" s="47">
        <f t="shared" si="94"/>
        <v>0</v>
      </c>
      <c r="AY285" s="41">
        <f t="shared" si="95"/>
        <v>0</v>
      </c>
      <c r="AZ285" s="51">
        <f t="shared" si="96"/>
        <v>0</v>
      </c>
    </row>
    <row r="286" spans="1:52" s="81" customFormat="1" ht="10.199999999999999" x14ac:dyDescent="0.3">
      <c r="A286" s="170"/>
      <c r="B286" s="79"/>
      <c r="C286" s="152"/>
      <c r="D286" s="48"/>
      <c r="E286" s="48"/>
      <c r="F286" s="79"/>
      <c r="G286" s="10">
        <v>0</v>
      </c>
      <c r="H286" s="108">
        <v>0</v>
      </c>
      <c r="I286" s="104">
        <f t="shared" si="86"/>
        <v>0</v>
      </c>
      <c r="J286" s="109">
        <f t="shared" si="87"/>
        <v>0</v>
      </c>
      <c r="K286" s="48"/>
      <c r="L286" s="110">
        <v>0</v>
      </c>
      <c r="M286" s="110">
        <v>0</v>
      </c>
      <c r="N286" s="111">
        <f t="shared" si="84"/>
        <v>0</v>
      </c>
      <c r="O286" s="145"/>
      <c r="P286" s="107">
        <f t="shared" si="85"/>
        <v>0</v>
      </c>
      <c r="Q286" s="10">
        <v>0</v>
      </c>
      <c r="R286" s="48">
        <v>0</v>
      </c>
      <c r="S286" s="48">
        <v>0</v>
      </c>
      <c r="T286" s="48">
        <v>0</v>
      </c>
      <c r="U286" s="48">
        <v>0</v>
      </c>
      <c r="V286" s="48">
        <v>0</v>
      </c>
      <c r="W286" s="48">
        <v>0</v>
      </c>
      <c r="X286" s="48">
        <v>0</v>
      </c>
      <c r="Y286" s="48">
        <v>0</v>
      </c>
      <c r="Z286" s="48">
        <v>0</v>
      </c>
      <c r="AA286" s="48">
        <v>0</v>
      </c>
      <c r="AB286" s="48">
        <v>0</v>
      </c>
      <c r="AC286" s="48">
        <v>0</v>
      </c>
      <c r="AD286" s="48">
        <v>0</v>
      </c>
      <c r="AE286" s="48">
        <v>0</v>
      </c>
      <c r="AF286" s="48">
        <v>0</v>
      </c>
      <c r="AG286" s="48">
        <v>0</v>
      </c>
      <c r="AH286" s="48">
        <v>0</v>
      </c>
      <c r="AI286" s="48">
        <v>0</v>
      </c>
      <c r="AJ286" s="48">
        <v>0</v>
      </c>
      <c r="AK286" s="48">
        <v>0</v>
      </c>
      <c r="AL286" s="48">
        <v>0</v>
      </c>
      <c r="AM286" s="48">
        <v>0</v>
      </c>
      <c r="AN286" s="48">
        <v>0</v>
      </c>
      <c r="AO286" s="49">
        <v>0</v>
      </c>
      <c r="AP286" s="49">
        <v>0</v>
      </c>
      <c r="AQ286" s="49">
        <v>0</v>
      </c>
      <c r="AR286" s="50">
        <f t="shared" si="88"/>
        <v>0</v>
      </c>
      <c r="AS286" s="41">
        <f t="shared" si="89"/>
        <v>0</v>
      </c>
      <c r="AT286" s="41">
        <f t="shared" si="90"/>
        <v>0</v>
      </c>
      <c r="AU286" s="41">
        <f t="shared" si="91"/>
        <v>0</v>
      </c>
      <c r="AV286" s="41">
        <f t="shared" si="92"/>
        <v>0</v>
      </c>
      <c r="AW286" s="47">
        <f t="shared" si="93"/>
        <v>0</v>
      </c>
      <c r="AX286" s="47">
        <f t="shared" si="94"/>
        <v>0</v>
      </c>
      <c r="AY286" s="41">
        <f t="shared" si="95"/>
        <v>0</v>
      </c>
      <c r="AZ286" s="51">
        <f t="shared" si="96"/>
        <v>0</v>
      </c>
    </row>
    <row r="287" spans="1:52" s="81" customFormat="1" ht="10.199999999999999" x14ac:dyDescent="0.3">
      <c r="A287" s="170"/>
      <c r="B287" s="79"/>
      <c r="C287" s="152"/>
      <c r="D287" s="48"/>
      <c r="E287" s="48"/>
      <c r="F287" s="79"/>
      <c r="G287" s="10">
        <v>0</v>
      </c>
      <c r="H287" s="108">
        <v>0</v>
      </c>
      <c r="I287" s="104">
        <f t="shared" si="86"/>
        <v>0</v>
      </c>
      <c r="J287" s="109">
        <f t="shared" si="87"/>
        <v>0</v>
      </c>
      <c r="K287" s="48"/>
      <c r="L287" s="110">
        <v>0</v>
      </c>
      <c r="M287" s="110">
        <v>0</v>
      </c>
      <c r="N287" s="111">
        <f t="shared" si="84"/>
        <v>0</v>
      </c>
      <c r="O287" s="145"/>
      <c r="P287" s="107">
        <f t="shared" si="85"/>
        <v>0</v>
      </c>
      <c r="Q287" s="10">
        <v>0</v>
      </c>
      <c r="R287" s="48">
        <v>0</v>
      </c>
      <c r="S287" s="48">
        <v>0</v>
      </c>
      <c r="T287" s="48">
        <v>0</v>
      </c>
      <c r="U287" s="48">
        <v>0</v>
      </c>
      <c r="V287" s="48">
        <v>0</v>
      </c>
      <c r="W287" s="48">
        <v>0</v>
      </c>
      <c r="X287" s="48">
        <v>0</v>
      </c>
      <c r="Y287" s="48">
        <v>0</v>
      </c>
      <c r="Z287" s="48">
        <v>0</v>
      </c>
      <c r="AA287" s="48">
        <v>0</v>
      </c>
      <c r="AB287" s="48">
        <v>0</v>
      </c>
      <c r="AC287" s="48">
        <v>0</v>
      </c>
      <c r="AD287" s="48">
        <v>0</v>
      </c>
      <c r="AE287" s="48">
        <v>0</v>
      </c>
      <c r="AF287" s="48">
        <v>0</v>
      </c>
      <c r="AG287" s="48">
        <v>0</v>
      </c>
      <c r="AH287" s="48">
        <v>0</v>
      </c>
      <c r="AI287" s="48">
        <v>0</v>
      </c>
      <c r="AJ287" s="48">
        <v>0</v>
      </c>
      <c r="AK287" s="48">
        <v>0</v>
      </c>
      <c r="AL287" s="48">
        <v>0</v>
      </c>
      <c r="AM287" s="48">
        <v>0</v>
      </c>
      <c r="AN287" s="48">
        <v>0</v>
      </c>
      <c r="AO287" s="49">
        <v>0</v>
      </c>
      <c r="AP287" s="49">
        <v>0</v>
      </c>
      <c r="AQ287" s="49">
        <v>0</v>
      </c>
      <c r="AR287" s="50">
        <f t="shared" si="88"/>
        <v>0</v>
      </c>
      <c r="AS287" s="41">
        <f t="shared" si="89"/>
        <v>0</v>
      </c>
      <c r="AT287" s="41">
        <f t="shared" si="90"/>
        <v>0</v>
      </c>
      <c r="AU287" s="41">
        <f t="shared" si="91"/>
        <v>0</v>
      </c>
      <c r="AV287" s="41">
        <f t="shared" si="92"/>
        <v>0</v>
      </c>
      <c r="AW287" s="47">
        <f t="shared" si="93"/>
        <v>0</v>
      </c>
      <c r="AX287" s="47">
        <f t="shared" si="94"/>
        <v>0</v>
      </c>
      <c r="AY287" s="41">
        <f t="shared" si="95"/>
        <v>0</v>
      </c>
      <c r="AZ287" s="51">
        <f t="shared" si="96"/>
        <v>0</v>
      </c>
    </row>
    <row r="288" spans="1:52" s="81" customFormat="1" ht="10.199999999999999" x14ac:dyDescent="0.3">
      <c r="A288" s="170"/>
      <c r="B288" s="79"/>
      <c r="C288" s="152"/>
      <c r="D288" s="48"/>
      <c r="E288" s="48"/>
      <c r="F288" s="79"/>
      <c r="G288" s="10">
        <v>0</v>
      </c>
      <c r="H288" s="108">
        <v>0</v>
      </c>
      <c r="I288" s="104">
        <f t="shared" si="86"/>
        <v>0</v>
      </c>
      <c r="J288" s="109">
        <f t="shared" si="87"/>
        <v>0</v>
      </c>
      <c r="K288" s="48"/>
      <c r="L288" s="110">
        <v>0</v>
      </c>
      <c r="M288" s="110">
        <v>0</v>
      </c>
      <c r="N288" s="111">
        <f t="shared" si="84"/>
        <v>0</v>
      </c>
      <c r="O288" s="145"/>
      <c r="P288" s="107">
        <f t="shared" si="85"/>
        <v>0</v>
      </c>
      <c r="Q288" s="10">
        <v>0</v>
      </c>
      <c r="R288" s="48">
        <v>0</v>
      </c>
      <c r="S288" s="48">
        <v>0</v>
      </c>
      <c r="T288" s="48">
        <v>0</v>
      </c>
      <c r="U288" s="48">
        <v>0</v>
      </c>
      <c r="V288" s="48">
        <v>0</v>
      </c>
      <c r="W288" s="48">
        <v>0</v>
      </c>
      <c r="X288" s="48">
        <v>0</v>
      </c>
      <c r="Y288" s="48">
        <v>0</v>
      </c>
      <c r="Z288" s="48">
        <v>0</v>
      </c>
      <c r="AA288" s="48">
        <v>0</v>
      </c>
      <c r="AB288" s="48">
        <v>0</v>
      </c>
      <c r="AC288" s="48">
        <v>0</v>
      </c>
      <c r="AD288" s="48">
        <v>0</v>
      </c>
      <c r="AE288" s="48">
        <v>0</v>
      </c>
      <c r="AF288" s="48">
        <v>0</v>
      </c>
      <c r="AG288" s="48">
        <v>0</v>
      </c>
      <c r="AH288" s="48">
        <v>0</v>
      </c>
      <c r="AI288" s="48">
        <v>0</v>
      </c>
      <c r="AJ288" s="48">
        <v>0</v>
      </c>
      <c r="AK288" s="48">
        <v>0</v>
      </c>
      <c r="AL288" s="48">
        <v>0</v>
      </c>
      <c r="AM288" s="48">
        <v>0</v>
      </c>
      <c r="AN288" s="48">
        <v>0</v>
      </c>
      <c r="AO288" s="49">
        <v>0</v>
      </c>
      <c r="AP288" s="49">
        <v>0</v>
      </c>
      <c r="AQ288" s="49">
        <v>0</v>
      </c>
      <c r="AR288" s="50">
        <f t="shared" si="88"/>
        <v>0</v>
      </c>
      <c r="AS288" s="41">
        <f t="shared" si="89"/>
        <v>0</v>
      </c>
      <c r="AT288" s="41">
        <f t="shared" si="90"/>
        <v>0</v>
      </c>
      <c r="AU288" s="41">
        <f t="shared" si="91"/>
        <v>0</v>
      </c>
      <c r="AV288" s="41">
        <f t="shared" si="92"/>
        <v>0</v>
      </c>
      <c r="AW288" s="47">
        <f t="shared" si="93"/>
        <v>0</v>
      </c>
      <c r="AX288" s="47">
        <f t="shared" si="94"/>
        <v>0</v>
      </c>
      <c r="AY288" s="41">
        <f t="shared" si="95"/>
        <v>0</v>
      </c>
      <c r="AZ288" s="51">
        <f t="shared" si="96"/>
        <v>0</v>
      </c>
    </row>
    <row r="289" spans="1:52" s="81" customFormat="1" ht="10.199999999999999" x14ac:dyDescent="0.3">
      <c r="A289" s="170"/>
      <c r="B289" s="79"/>
      <c r="C289" s="152"/>
      <c r="D289" s="48"/>
      <c r="E289" s="48"/>
      <c r="F289" s="79"/>
      <c r="G289" s="10">
        <v>0</v>
      </c>
      <c r="H289" s="108">
        <v>0</v>
      </c>
      <c r="I289" s="104">
        <f t="shared" si="86"/>
        <v>0</v>
      </c>
      <c r="J289" s="109">
        <f t="shared" si="87"/>
        <v>0</v>
      </c>
      <c r="K289" s="48"/>
      <c r="L289" s="110">
        <v>0</v>
      </c>
      <c r="M289" s="110">
        <v>0</v>
      </c>
      <c r="N289" s="111">
        <f t="shared" si="84"/>
        <v>0</v>
      </c>
      <c r="O289" s="145"/>
      <c r="P289" s="107">
        <f t="shared" si="85"/>
        <v>0</v>
      </c>
      <c r="Q289" s="10">
        <v>0</v>
      </c>
      <c r="R289" s="48">
        <v>0</v>
      </c>
      <c r="S289" s="48">
        <v>0</v>
      </c>
      <c r="T289" s="48">
        <v>0</v>
      </c>
      <c r="U289" s="48">
        <v>0</v>
      </c>
      <c r="V289" s="48">
        <v>0</v>
      </c>
      <c r="W289" s="48">
        <v>0</v>
      </c>
      <c r="X289" s="48">
        <v>0</v>
      </c>
      <c r="Y289" s="48">
        <v>0</v>
      </c>
      <c r="Z289" s="48">
        <v>0</v>
      </c>
      <c r="AA289" s="48">
        <v>0</v>
      </c>
      <c r="AB289" s="48">
        <v>0</v>
      </c>
      <c r="AC289" s="48">
        <v>0</v>
      </c>
      <c r="AD289" s="48">
        <v>0</v>
      </c>
      <c r="AE289" s="48">
        <v>0</v>
      </c>
      <c r="AF289" s="48">
        <v>0</v>
      </c>
      <c r="AG289" s="48">
        <v>0</v>
      </c>
      <c r="AH289" s="48">
        <v>0</v>
      </c>
      <c r="AI289" s="48">
        <v>0</v>
      </c>
      <c r="AJ289" s="48">
        <v>0</v>
      </c>
      <c r="AK289" s="48">
        <v>0</v>
      </c>
      <c r="AL289" s="48">
        <v>0</v>
      </c>
      <c r="AM289" s="48">
        <v>0</v>
      </c>
      <c r="AN289" s="48">
        <v>0</v>
      </c>
      <c r="AO289" s="49">
        <v>0</v>
      </c>
      <c r="AP289" s="49">
        <v>0</v>
      </c>
      <c r="AQ289" s="49">
        <v>0</v>
      </c>
      <c r="AR289" s="50">
        <f t="shared" si="88"/>
        <v>0</v>
      </c>
      <c r="AS289" s="41">
        <f t="shared" si="89"/>
        <v>0</v>
      </c>
      <c r="AT289" s="41">
        <f t="shared" si="90"/>
        <v>0</v>
      </c>
      <c r="AU289" s="41">
        <f t="shared" si="91"/>
        <v>0</v>
      </c>
      <c r="AV289" s="41">
        <f t="shared" si="92"/>
        <v>0</v>
      </c>
      <c r="AW289" s="47">
        <f t="shared" si="93"/>
        <v>0</v>
      </c>
      <c r="AX289" s="47">
        <f t="shared" si="94"/>
        <v>0</v>
      </c>
      <c r="AY289" s="41">
        <f t="shared" si="95"/>
        <v>0</v>
      </c>
      <c r="AZ289" s="51">
        <f t="shared" si="96"/>
        <v>0</v>
      </c>
    </row>
    <row r="290" spans="1:52" s="81" customFormat="1" ht="10.199999999999999" x14ac:dyDescent="0.3">
      <c r="A290" s="170"/>
      <c r="B290" s="79"/>
      <c r="C290" s="152"/>
      <c r="D290" s="48"/>
      <c r="E290" s="48"/>
      <c r="F290" s="79"/>
      <c r="G290" s="10">
        <v>0</v>
      </c>
      <c r="H290" s="108">
        <v>0</v>
      </c>
      <c r="I290" s="104">
        <f t="shared" si="86"/>
        <v>0</v>
      </c>
      <c r="J290" s="109">
        <f t="shared" si="87"/>
        <v>0</v>
      </c>
      <c r="K290" s="48"/>
      <c r="L290" s="110">
        <v>0</v>
      </c>
      <c r="M290" s="110">
        <v>0</v>
      </c>
      <c r="N290" s="111">
        <f t="shared" si="84"/>
        <v>0</v>
      </c>
      <c r="O290" s="145"/>
      <c r="P290" s="107">
        <f t="shared" si="85"/>
        <v>0</v>
      </c>
      <c r="Q290" s="10">
        <v>0</v>
      </c>
      <c r="R290" s="48">
        <v>0</v>
      </c>
      <c r="S290" s="48">
        <v>0</v>
      </c>
      <c r="T290" s="48">
        <v>0</v>
      </c>
      <c r="U290" s="48">
        <v>0</v>
      </c>
      <c r="V290" s="48">
        <v>0</v>
      </c>
      <c r="W290" s="48">
        <v>0</v>
      </c>
      <c r="X290" s="48">
        <v>0</v>
      </c>
      <c r="Y290" s="48">
        <v>0</v>
      </c>
      <c r="Z290" s="48">
        <v>0</v>
      </c>
      <c r="AA290" s="48">
        <v>0</v>
      </c>
      <c r="AB290" s="48">
        <v>0</v>
      </c>
      <c r="AC290" s="48">
        <v>0</v>
      </c>
      <c r="AD290" s="48">
        <v>0</v>
      </c>
      <c r="AE290" s="48">
        <v>0</v>
      </c>
      <c r="AF290" s="48">
        <v>0</v>
      </c>
      <c r="AG290" s="48">
        <v>0</v>
      </c>
      <c r="AH290" s="48">
        <v>0</v>
      </c>
      <c r="AI290" s="48">
        <v>0</v>
      </c>
      <c r="AJ290" s="48">
        <v>0</v>
      </c>
      <c r="AK290" s="48">
        <v>0</v>
      </c>
      <c r="AL290" s="48">
        <v>0</v>
      </c>
      <c r="AM290" s="48">
        <v>0</v>
      </c>
      <c r="AN290" s="48">
        <v>0</v>
      </c>
      <c r="AO290" s="49">
        <v>0</v>
      </c>
      <c r="AP290" s="49">
        <v>0</v>
      </c>
      <c r="AQ290" s="49">
        <v>0</v>
      </c>
      <c r="AR290" s="50">
        <f t="shared" si="88"/>
        <v>0</v>
      </c>
      <c r="AS290" s="41">
        <f t="shared" si="89"/>
        <v>0</v>
      </c>
      <c r="AT290" s="41">
        <f t="shared" si="90"/>
        <v>0</v>
      </c>
      <c r="AU290" s="41">
        <f t="shared" si="91"/>
        <v>0</v>
      </c>
      <c r="AV290" s="41">
        <f t="shared" si="92"/>
        <v>0</v>
      </c>
      <c r="AW290" s="47">
        <f t="shared" si="93"/>
        <v>0</v>
      </c>
      <c r="AX290" s="47">
        <f t="shared" si="94"/>
        <v>0</v>
      </c>
      <c r="AY290" s="41">
        <f t="shared" si="95"/>
        <v>0</v>
      </c>
      <c r="AZ290" s="51">
        <f t="shared" si="96"/>
        <v>0</v>
      </c>
    </row>
    <row r="291" spans="1:52" s="81" customFormat="1" ht="10.199999999999999" x14ac:dyDescent="0.3">
      <c r="A291" s="170"/>
      <c r="B291" s="79"/>
      <c r="C291" s="152"/>
      <c r="D291" s="48"/>
      <c r="E291" s="48"/>
      <c r="F291" s="79"/>
      <c r="G291" s="10">
        <v>0</v>
      </c>
      <c r="H291" s="108">
        <v>0</v>
      </c>
      <c r="I291" s="104">
        <f t="shared" si="86"/>
        <v>0</v>
      </c>
      <c r="J291" s="109">
        <f t="shared" si="87"/>
        <v>0</v>
      </c>
      <c r="K291" s="48"/>
      <c r="L291" s="110">
        <v>0</v>
      </c>
      <c r="M291" s="110">
        <v>0</v>
      </c>
      <c r="N291" s="111">
        <f t="shared" si="84"/>
        <v>0</v>
      </c>
      <c r="O291" s="145"/>
      <c r="P291" s="107">
        <f t="shared" si="85"/>
        <v>0</v>
      </c>
      <c r="Q291" s="10">
        <v>0</v>
      </c>
      <c r="R291" s="48">
        <v>0</v>
      </c>
      <c r="S291" s="48">
        <v>0</v>
      </c>
      <c r="T291" s="48">
        <v>0</v>
      </c>
      <c r="U291" s="48">
        <v>0</v>
      </c>
      <c r="V291" s="48">
        <v>0</v>
      </c>
      <c r="W291" s="48">
        <v>0</v>
      </c>
      <c r="X291" s="48">
        <v>0</v>
      </c>
      <c r="Y291" s="48">
        <v>0</v>
      </c>
      <c r="Z291" s="48">
        <v>0</v>
      </c>
      <c r="AA291" s="48">
        <v>0</v>
      </c>
      <c r="AB291" s="48">
        <v>0</v>
      </c>
      <c r="AC291" s="48">
        <v>0</v>
      </c>
      <c r="AD291" s="48">
        <v>0</v>
      </c>
      <c r="AE291" s="48">
        <v>0</v>
      </c>
      <c r="AF291" s="48">
        <v>0</v>
      </c>
      <c r="AG291" s="48">
        <v>0</v>
      </c>
      <c r="AH291" s="48">
        <v>0</v>
      </c>
      <c r="AI291" s="48">
        <v>0</v>
      </c>
      <c r="AJ291" s="48">
        <v>0</v>
      </c>
      <c r="AK291" s="48">
        <v>0</v>
      </c>
      <c r="AL291" s="48">
        <v>0</v>
      </c>
      <c r="AM291" s="48">
        <v>0</v>
      </c>
      <c r="AN291" s="48">
        <v>0</v>
      </c>
      <c r="AO291" s="49">
        <v>0</v>
      </c>
      <c r="AP291" s="49">
        <v>0</v>
      </c>
      <c r="AQ291" s="49">
        <v>0</v>
      </c>
      <c r="AR291" s="50">
        <f t="shared" si="88"/>
        <v>0</v>
      </c>
      <c r="AS291" s="41">
        <f t="shared" si="89"/>
        <v>0</v>
      </c>
      <c r="AT291" s="41">
        <f t="shared" si="90"/>
        <v>0</v>
      </c>
      <c r="AU291" s="41">
        <f t="shared" si="91"/>
        <v>0</v>
      </c>
      <c r="AV291" s="41">
        <f t="shared" si="92"/>
        <v>0</v>
      </c>
      <c r="AW291" s="47">
        <f t="shared" si="93"/>
        <v>0</v>
      </c>
      <c r="AX291" s="47">
        <f t="shared" si="94"/>
        <v>0</v>
      </c>
      <c r="AY291" s="41">
        <f t="shared" si="95"/>
        <v>0</v>
      </c>
      <c r="AZ291" s="51">
        <f t="shared" si="96"/>
        <v>0</v>
      </c>
    </row>
    <row r="292" spans="1:52" s="81" customFormat="1" ht="10.199999999999999" x14ac:dyDescent="0.3">
      <c r="A292" s="170"/>
      <c r="B292" s="79"/>
      <c r="C292" s="152"/>
      <c r="D292" s="48"/>
      <c r="E292" s="48"/>
      <c r="F292" s="79"/>
      <c r="G292" s="10">
        <v>0</v>
      </c>
      <c r="H292" s="108">
        <v>0</v>
      </c>
      <c r="I292" s="104">
        <f t="shared" si="86"/>
        <v>0</v>
      </c>
      <c r="J292" s="109">
        <f t="shared" si="87"/>
        <v>0</v>
      </c>
      <c r="K292" s="48"/>
      <c r="L292" s="110">
        <v>0</v>
      </c>
      <c r="M292" s="110">
        <v>0</v>
      </c>
      <c r="N292" s="111">
        <f t="shared" si="84"/>
        <v>0</v>
      </c>
      <c r="O292" s="145"/>
      <c r="P292" s="107">
        <f t="shared" si="85"/>
        <v>0</v>
      </c>
      <c r="Q292" s="10">
        <v>0</v>
      </c>
      <c r="R292" s="48">
        <v>0</v>
      </c>
      <c r="S292" s="48">
        <v>0</v>
      </c>
      <c r="T292" s="48">
        <v>0</v>
      </c>
      <c r="U292" s="48">
        <v>0</v>
      </c>
      <c r="V292" s="48">
        <v>0</v>
      </c>
      <c r="W292" s="48">
        <v>0</v>
      </c>
      <c r="X292" s="48">
        <v>0</v>
      </c>
      <c r="Y292" s="48">
        <v>0</v>
      </c>
      <c r="Z292" s="48">
        <v>0</v>
      </c>
      <c r="AA292" s="48">
        <v>0</v>
      </c>
      <c r="AB292" s="48">
        <v>0</v>
      </c>
      <c r="AC292" s="48">
        <v>0</v>
      </c>
      <c r="AD292" s="48">
        <v>0</v>
      </c>
      <c r="AE292" s="48">
        <v>0</v>
      </c>
      <c r="AF292" s="48">
        <v>0</v>
      </c>
      <c r="AG292" s="48">
        <v>0</v>
      </c>
      <c r="AH292" s="48">
        <v>0</v>
      </c>
      <c r="AI292" s="48">
        <v>0</v>
      </c>
      <c r="AJ292" s="48">
        <v>0</v>
      </c>
      <c r="AK292" s="48">
        <v>0</v>
      </c>
      <c r="AL292" s="48">
        <v>0</v>
      </c>
      <c r="AM292" s="48">
        <v>0</v>
      </c>
      <c r="AN292" s="48">
        <v>0</v>
      </c>
      <c r="AO292" s="49">
        <v>0</v>
      </c>
      <c r="AP292" s="49">
        <v>0</v>
      </c>
      <c r="AQ292" s="49">
        <v>0</v>
      </c>
      <c r="AR292" s="50">
        <f t="shared" si="88"/>
        <v>0</v>
      </c>
      <c r="AS292" s="41">
        <f t="shared" si="89"/>
        <v>0</v>
      </c>
      <c r="AT292" s="41">
        <f t="shared" si="90"/>
        <v>0</v>
      </c>
      <c r="AU292" s="41">
        <f t="shared" si="91"/>
        <v>0</v>
      </c>
      <c r="AV292" s="41">
        <f t="shared" si="92"/>
        <v>0</v>
      </c>
      <c r="AW292" s="47">
        <f t="shared" si="93"/>
        <v>0</v>
      </c>
      <c r="AX292" s="47">
        <f t="shared" si="94"/>
        <v>0</v>
      </c>
      <c r="AY292" s="41">
        <f t="shared" si="95"/>
        <v>0</v>
      </c>
      <c r="AZ292" s="51">
        <f t="shared" si="96"/>
        <v>0</v>
      </c>
    </row>
    <row r="293" spans="1:52" s="81" customFormat="1" ht="10.199999999999999" x14ac:dyDescent="0.3">
      <c r="A293" s="170"/>
      <c r="B293" s="79"/>
      <c r="C293" s="152"/>
      <c r="D293" s="48"/>
      <c r="E293" s="48"/>
      <c r="F293" s="79"/>
      <c r="G293" s="10">
        <v>0</v>
      </c>
      <c r="H293" s="108">
        <v>0</v>
      </c>
      <c r="I293" s="104">
        <f t="shared" si="86"/>
        <v>0</v>
      </c>
      <c r="J293" s="109">
        <f t="shared" si="87"/>
        <v>0</v>
      </c>
      <c r="K293" s="48"/>
      <c r="L293" s="110">
        <v>0</v>
      </c>
      <c r="M293" s="110">
        <v>0</v>
      </c>
      <c r="N293" s="111">
        <f t="shared" si="84"/>
        <v>0</v>
      </c>
      <c r="O293" s="145"/>
      <c r="P293" s="107">
        <f t="shared" si="85"/>
        <v>0</v>
      </c>
      <c r="Q293" s="10">
        <v>0</v>
      </c>
      <c r="R293" s="48">
        <v>0</v>
      </c>
      <c r="S293" s="48">
        <v>0</v>
      </c>
      <c r="T293" s="48">
        <v>0</v>
      </c>
      <c r="U293" s="48">
        <v>0</v>
      </c>
      <c r="V293" s="48">
        <v>0</v>
      </c>
      <c r="W293" s="48">
        <v>0</v>
      </c>
      <c r="X293" s="48">
        <v>0</v>
      </c>
      <c r="Y293" s="48">
        <v>0</v>
      </c>
      <c r="Z293" s="48">
        <v>0</v>
      </c>
      <c r="AA293" s="48">
        <v>0</v>
      </c>
      <c r="AB293" s="48">
        <v>0</v>
      </c>
      <c r="AC293" s="48">
        <v>0</v>
      </c>
      <c r="AD293" s="48">
        <v>0</v>
      </c>
      <c r="AE293" s="48">
        <v>0</v>
      </c>
      <c r="AF293" s="48">
        <v>0</v>
      </c>
      <c r="AG293" s="48">
        <v>0</v>
      </c>
      <c r="AH293" s="48">
        <v>0</v>
      </c>
      <c r="AI293" s="48">
        <v>0</v>
      </c>
      <c r="AJ293" s="48">
        <v>0</v>
      </c>
      <c r="AK293" s="48">
        <v>0</v>
      </c>
      <c r="AL293" s="48">
        <v>0</v>
      </c>
      <c r="AM293" s="48">
        <v>0</v>
      </c>
      <c r="AN293" s="48">
        <v>0</v>
      </c>
      <c r="AO293" s="49">
        <v>0</v>
      </c>
      <c r="AP293" s="49">
        <v>0</v>
      </c>
      <c r="AQ293" s="49">
        <v>0</v>
      </c>
      <c r="AR293" s="50">
        <f t="shared" si="88"/>
        <v>0</v>
      </c>
      <c r="AS293" s="41">
        <f t="shared" si="89"/>
        <v>0</v>
      </c>
      <c r="AT293" s="41">
        <f t="shared" si="90"/>
        <v>0</v>
      </c>
      <c r="AU293" s="41">
        <f t="shared" si="91"/>
        <v>0</v>
      </c>
      <c r="AV293" s="41">
        <f t="shared" si="92"/>
        <v>0</v>
      </c>
      <c r="AW293" s="47">
        <f t="shared" si="93"/>
        <v>0</v>
      </c>
      <c r="AX293" s="47">
        <f t="shared" si="94"/>
        <v>0</v>
      </c>
      <c r="AY293" s="41">
        <f t="shared" si="95"/>
        <v>0</v>
      </c>
      <c r="AZ293" s="51">
        <f t="shared" si="96"/>
        <v>0</v>
      </c>
    </row>
    <row r="294" spans="1:52" s="81" customFormat="1" ht="10.199999999999999" x14ac:dyDescent="0.3">
      <c r="A294" s="170"/>
      <c r="B294" s="79"/>
      <c r="C294" s="152"/>
      <c r="D294" s="48"/>
      <c r="E294" s="48"/>
      <c r="F294" s="79"/>
      <c r="G294" s="10">
        <v>0</v>
      </c>
      <c r="H294" s="108">
        <v>0</v>
      </c>
      <c r="I294" s="104">
        <f t="shared" si="86"/>
        <v>0</v>
      </c>
      <c r="J294" s="109">
        <f t="shared" si="87"/>
        <v>0</v>
      </c>
      <c r="K294" s="48"/>
      <c r="L294" s="110">
        <v>0</v>
      </c>
      <c r="M294" s="110">
        <v>0</v>
      </c>
      <c r="N294" s="111">
        <f t="shared" si="84"/>
        <v>0</v>
      </c>
      <c r="O294" s="145"/>
      <c r="P294" s="107">
        <f t="shared" si="85"/>
        <v>0</v>
      </c>
      <c r="Q294" s="10">
        <v>0</v>
      </c>
      <c r="R294" s="48">
        <v>0</v>
      </c>
      <c r="S294" s="48">
        <v>0</v>
      </c>
      <c r="T294" s="48">
        <v>0</v>
      </c>
      <c r="U294" s="48">
        <v>0</v>
      </c>
      <c r="V294" s="48">
        <v>0</v>
      </c>
      <c r="W294" s="48">
        <v>0</v>
      </c>
      <c r="X294" s="48">
        <v>0</v>
      </c>
      <c r="Y294" s="48">
        <v>0</v>
      </c>
      <c r="Z294" s="48">
        <v>0</v>
      </c>
      <c r="AA294" s="48">
        <v>0</v>
      </c>
      <c r="AB294" s="48">
        <v>0</v>
      </c>
      <c r="AC294" s="48">
        <v>0</v>
      </c>
      <c r="AD294" s="48">
        <v>0</v>
      </c>
      <c r="AE294" s="48">
        <v>0</v>
      </c>
      <c r="AF294" s="48">
        <v>0</v>
      </c>
      <c r="AG294" s="48">
        <v>0</v>
      </c>
      <c r="AH294" s="48">
        <v>0</v>
      </c>
      <c r="AI294" s="48">
        <v>0</v>
      </c>
      <c r="AJ294" s="48">
        <v>0</v>
      </c>
      <c r="AK294" s="48">
        <v>0</v>
      </c>
      <c r="AL294" s="48">
        <v>0</v>
      </c>
      <c r="AM294" s="48">
        <v>0</v>
      </c>
      <c r="AN294" s="48">
        <v>0</v>
      </c>
      <c r="AO294" s="49">
        <v>0</v>
      </c>
      <c r="AP294" s="49">
        <v>0</v>
      </c>
      <c r="AQ294" s="49">
        <v>0</v>
      </c>
      <c r="AR294" s="50">
        <f t="shared" si="88"/>
        <v>0</v>
      </c>
      <c r="AS294" s="41">
        <f t="shared" si="89"/>
        <v>0</v>
      </c>
      <c r="AT294" s="41">
        <f t="shared" si="90"/>
        <v>0</v>
      </c>
      <c r="AU294" s="41">
        <f t="shared" si="91"/>
        <v>0</v>
      </c>
      <c r="AV294" s="41">
        <f t="shared" si="92"/>
        <v>0</v>
      </c>
      <c r="AW294" s="47">
        <f t="shared" si="93"/>
        <v>0</v>
      </c>
      <c r="AX294" s="47">
        <f t="shared" si="94"/>
        <v>0</v>
      </c>
      <c r="AY294" s="41">
        <f t="shared" si="95"/>
        <v>0</v>
      </c>
      <c r="AZ294" s="51">
        <f t="shared" si="96"/>
        <v>0</v>
      </c>
    </row>
    <row r="295" spans="1:52" s="81" customFormat="1" ht="10.199999999999999" x14ac:dyDescent="0.3">
      <c r="A295" s="170"/>
      <c r="B295" s="79"/>
      <c r="C295" s="152"/>
      <c r="D295" s="48"/>
      <c r="E295" s="48"/>
      <c r="F295" s="79"/>
      <c r="G295" s="10">
        <v>0</v>
      </c>
      <c r="H295" s="108">
        <v>0</v>
      </c>
      <c r="I295" s="104">
        <f t="shared" si="86"/>
        <v>0</v>
      </c>
      <c r="J295" s="109">
        <f t="shared" si="87"/>
        <v>0</v>
      </c>
      <c r="K295" s="48"/>
      <c r="L295" s="110">
        <v>0</v>
      </c>
      <c r="M295" s="110">
        <v>0</v>
      </c>
      <c r="N295" s="111">
        <f t="shared" si="84"/>
        <v>0</v>
      </c>
      <c r="O295" s="145"/>
      <c r="P295" s="107">
        <f t="shared" si="85"/>
        <v>0</v>
      </c>
      <c r="Q295" s="10">
        <v>0</v>
      </c>
      <c r="R295" s="48">
        <v>0</v>
      </c>
      <c r="S295" s="48">
        <v>0</v>
      </c>
      <c r="T295" s="48">
        <v>0</v>
      </c>
      <c r="U295" s="48">
        <v>0</v>
      </c>
      <c r="V295" s="48">
        <v>0</v>
      </c>
      <c r="W295" s="48">
        <v>0</v>
      </c>
      <c r="X295" s="48">
        <v>0</v>
      </c>
      <c r="Y295" s="48">
        <v>0</v>
      </c>
      <c r="Z295" s="48">
        <v>0</v>
      </c>
      <c r="AA295" s="48">
        <v>0</v>
      </c>
      <c r="AB295" s="48">
        <v>0</v>
      </c>
      <c r="AC295" s="48">
        <v>0</v>
      </c>
      <c r="AD295" s="48">
        <v>0</v>
      </c>
      <c r="AE295" s="48">
        <v>0</v>
      </c>
      <c r="AF295" s="48">
        <v>0</v>
      </c>
      <c r="AG295" s="48">
        <v>0</v>
      </c>
      <c r="AH295" s="48">
        <v>0</v>
      </c>
      <c r="AI295" s="48">
        <v>0</v>
      </c>
      <c r="AJ295" s="48">
        <v>0</v>
      </c>
      <c r="AK295" s="48">
        <v>0</v>
      </c>
      <c r="AL295" s="48">
        <v>0</v>
      </c>
      <c r="AM295" s="48">
        <v>0</v>
      </c>
      <c r="AN295" s="48">
        <v>0</v>
      </c>
      <c r="AO295" s="49">
        <v>0</v>
      </c>
      <c r="AP295" s="49">
        <v>0</v>
      </c>
      <c r="AQ295" s="49">
        <v>0</v>
      </c>
      <c r="AR295" s="50">
        <f t="shared" si="88"/>
        <v>0</v>
      </c>
      <c r="AS295" s="41">
        <f t="shared" si="89"/>
        <v>0</v>
      </c>
      <c r="AT295" s="41">
        <f t="shared" si="90"/>
        <v>0</v>
      </c>
      <c r="AU295" s="41">
        <f t="shared" si="91"/>
        <v>0</v>
      </c>
      <c r="AV295" s="41">
        <f t="shared" si="92"/>
        <v>0</v>
      </c>
      <c r="AW295" s="47">
        <f t="shared" si="93"/>
        <v>0</v>
      </c>
      <c r="AX295" s="47">
        <f t="shared" si="94"/>
        <v>0</v>
      </c>
      <c r="AY295" s="41">
        <f t="shared" si="95"/>
        <v>0</v>
      </c>
      <c r="AZ295" s="51">
        <f t="shared" si="96"/>
        <v>0</v>
      </c>
    </row>
    <row r="296" spans="1:52" s="81" customFormat="1" ht="10.199999999999999" x14ac:dyDescent="0.3">
      <c r="A296" s="170"/>
      <c r="B296" s="79"/>
      <c r="C296" s="152"/>
      <c r="D296" s="48"/>
      <c r="E296" s="48"/>
      <c r="F296" s="79"/>
      <c r="G296" s="10">
        <v>0</v>
      </c>
      <c r="H296" s="108">
        <v>0</v>
      </c>
      <c r="I296" s="104">
        <f t="shared" si="86"/>
        <v>0</v>
      </c>
      <c r="J296" s="109">
        <f t="shared" si="87"/>
        <v>0</v>
      </c>
      <c r="K296" s="48"/>
      <c r="L296" s="110">
        <v>0</v>
      </c>
      <c r="M296" s="110">
        <v>0</v>
      </c>
      <c r="N296" s="111">
        <f t="shared" si="84"/>
        <v>0</v>
      </c>
      <c r="O296" s="145"/>
      <c r="P296" s="107">
        <f t="shared" si="85"/>
        <v>0</v>
      </c>
      <c r="Q296" s="10">
        <v>0</v>
      </c>
      <c r="R296" s="48">
        <v>0</v>
      </c>
      <c r="S296" s="48">
        <v>0</v>
      </c>
      <c r="T296" s="48">
        <v>0</v>
      </c>
      <c r="U296" s="48">
        <v>0</v>
      </c>
      <c r="V296" s="48">
        <v>0</v>
      </c>
      <c r="W296" s="48">
        <v>0</v>
      </c>
      <c r="X296" s="48">
        <v>0</v>
      </c>
      <c r="Y296" s="48">
        <v>0</v>
      </c>
      <c r="Z296" s="48">
        <v>0</v>
      </c>
      <c r="AA296" s="48">
        <v>0</v>
      </c>
      <c r="AB296" s="48">
        <v>0</v>
      </c>
      <c r="AC296" s="48">
        <v>0</v>
      </c>
      <c r="AD296" s="48">
        <v>0</v>
      </c>
      <c r="AE296" s="48">
        <v>0</v>
      </c>
      <c r="AF296" s="48">
        <v>0</v>
      </c>
      <c r="AG296" s="48">
        <v>0</v>
      </c>
      <c r="AH296" s="48">
        <v>0</v>
      </c>
      <c r="AI296" s="48">
        <v>0</v>
      </c>
      <c r="AJ296" s="48">
        <v>0</v>
      </c>
      <c r="AK296" s="48">
        <v>0</v>
      </c>
      <c r="AL296" s="48">
        <v>0</v>
      </c>
      <c r="AM296" s="48">
        <v>0</v>
      </c>
      <c r="AN296" s="48">
        <v>0</v>
      </c>
      <c r="AO296" s="49">
        <v>0</v>
      </c>
      <c r="AP296" s="49">
        <v>0</v>
      </c>
      <c r="AQ296" s="49">
        <v>0</v>
      </c>
      <c r="AR296" s="50">
        <f t="shared" si="88"/>
        <v>0</v>
      </c>
      <c r="AS296" s="41">
        <f t="shared" si="89"/>
        <v>0</v>
      </c>
      <c r="AT296" s="41">
        <f t="shared" si="90"/>
        <v>0</v>
      </c>
      <c r="AU296" s="41">
        <f t="shared" si="91"/>
        <v>0</v>
      </c>
      <c r="AV296" s="41">
        <f t="shared" si="92"/>
        <v>0</v>
      </c>
      <c r="AW296" s="47">
        <f t="shared" si="93"/>
        <v>0</v>
      </c>
      <c r="AX296" s="47">
        <f t="shared" si="94"/>
        <v>0</v>
      </c>
      <c r="AY296" s="41">
        <f t="shared" si="95"/>
        <v>0</v>
      </c>
      <c r="AZ296" s="51">
        <f t="shared" si="96"/>
        <v>0</v>
      </c>
    </row>
    <row r="297" spans="1:52" s="81" customFormat="1" ht="10.199999999999999" x14ac:dyDescent="0.3">
      <c r="A297" s="170"/>
      <c r="B297" s="79"/>
      <c r="C297" s="152"/>
      <c r="D297" s="48"/>
      <c r="E297" s="48"/>
      <c r="F297" s="79"/>
      <c r="G297" s="10">
        <v>0</v>
      </c>
      <c r="H297" s="108">
        <v>0</v>
      </c>
      <c r="I297" s="104">
        <f t="shared" si="86"/>
        <v>0</v>
      </c>
      <c r="J297" s="109">
        <f t="shared" si="87"/>
        <v>0</v>
      </c>
      <c r="K297" s="48"/>
      <c r="L297" s="110">
        <v>0</v>
      </c>
      <c r="M297" s="110">
        <v>0</v>
      </c>
      <c r="N297" s="111">
        <f t="shared" si="84"/>
        <v>0</v>
      </c>
      <c r="O297" s="145"/>
      <c r="P297" s="107">
        <f t="shared" si="85"/>
        <v>0</v>
      </c>
      <c r="Q297" s="10">
        <v>0</v>
      </c>
      <c r="R297" s="48">
        <v>0</v>
      </c>
      <c r="S297" s="48">
        <v>0</v>
      </c>
      <c r="T297" s="48">
        <v>0</v>
      </c>
      <c r="U297" s="48">
        <v>0</v>
      </c>
      <c r="V297" s="48">
        <v>0</v>
      </c>
      <c r="W297" s="48">
        <v>0</v>
      </c>
      <c r="X297" s="48">
        <v>0</v>
      </c>
      <c r="Y297" s="48">
        <v>0</v>
      </c>
      <c r="Z297" s="48">
        <v>0</v>
      </c>
      <c r="AA297" s="48">
        <v>0</v>
      </c>
      <c r="AB297" s="48">
        <v>0</v>
      </c>
      <c r="AC297" s="48">
        <v>0</v>
      </c>
      <c r="AD297" s="48">
        <v>0</v>
      </c>
      <c r="AE297" s="48">
        <v>0</v>
      </c>
      <c r="AF297" s="48">
        <v>0</v>
      </c>
      <c r="AG297" s="48">
        <v>0</v>
      </c>
      <c r="AH297" s="48">
        <v>0</v>
      </c>
      <c r="AI297" s="48">
        <v>0</v>
      </c>
      <c r="AJ297" s="48">
        <v>0</v>
      </c>
      <c r="AK297" s="48">
        <v>0</v>
      </c>
      <c r="AL297" s="48">
        <v>0</v>
      </c>
      <c r="AM297" s="48">
        <v>0</v>
      </c>
      <c r="AN297" s="48">
        <v>0</v>
      </c>
      <c r="AO297" s="49">
        <v>0</v>
      </c>
      <c r="AP297" s="49">
        <v>0</v>
      </c>
      <c r="AQ297" s="49">
        <v>0</v>
      </c>
      <c r="AR297" s="50">
        <f t="shared" si="88"/>
        <v>0</v>
      </c>
      <c r="AS297" s="41">
        <f t="shared" si="89"/>
        <v>0</v>
      </c>
      <c r="AT297" s="41">
        <f t="shared" si="90"/>
        <v>0</v>
      </c>
      <c r="AU297" s="41">
        <f t="shared" si="91"/>
        <v>0</v>
      </c>
      <c r="AV297" s="41">
        <f t="shared" si="92"/>
        <v>0</v>
      </c>
      <c r="AW297" s="47">
        <f t="shared" si="93"/>
        <v>0</v>
      </c>
      <c r="AX297" s="47">
        <f t="shared" si="94"/>
        <v>0</v>
      </c>
      <c r="AY297" s="41">
        <f t="shared" si="95"/>
        <v>0</v>
      </c>
      <c r="AZ297" s="51">
        <f t="shared" si="96"/>
        <v>0</v>
      </c>
    </row>
    <row r="298" spans="1:52" s="81" customFormat="1" ht="10.199999999999999" x14ac:dyDescent="0.3">
      <c r="A298" s="170"/>
      <c r="B298" s="79"/>
      <c r="C298" s="152"/>
      <c r="D298" s="48"/>
      <c r="E298" s="48"/>
      <c r="F298" s="79"/>
      <c r="G298" s="10">
        <v>0</v>
      </c>
      <c r="H298" s="108">
        <v>0</v>
      </c>
      <c r="I298" s="104">
        <f t="shared" si="86"/>
        <v>0</v>
      </c>
      <c r="J298" s="109">
        <f t="shared" si="87"/>
        <v>0</v>
      </c>
      <c r="K298" s="48"/>
      <c r="L298" s="110">
        <v>0</v>
      </c>
      <c r="M298" s="110">
        <v>0</v>
      </c>
      <c r="N298" s="111">
        <f t="shared" si="84"/>
        <v>0</v>
      </c>
      <c r="O298" s="145"/>
      <c r="P298" s="107">
        <f t="shared" si="85"/>
        <v>0</v>
      </c>
      <c r="Q298" s="10">
        <v>0</v>
      </c>
      <c r="R298" s="48">
        <v>0</v>
      </c>
      <c r="S298" s="48">
        <v>0</v>
      </c>
      <c r="T298" s="48">
        <v>0</v>
      </c>
      <c r="U298" s="48">
        <v>0</v>
      </c>
      <c r="V298" s="48">
        <v>0</v>
      </c>
      <c r="W298" s="48">
        <v>0</v>
      </c>
      <c r="X298" s="48">
        <v>0</v>
      </c>
      <c r="Y298" s="48">
        <v>0</v>
      </c>
      <c r="Z298" s="48">
        <v>0</v>
      </c>
      <c r="AA298" s="48">
        <v>0</v>
      </c>
      <c r="AB298" s="48">
        <v>0</v>
      </c>
      <c r="AC298" s="48">
        <v>0</v>
      </c>
      <c r="AD298" s="48">
        <v>0</v>
      </c>
      <c r="AE298" s="48">
        <v>0</v>
      </c>
      <c r="AF298" s="48">
        <v>0</v>
      </c>
      <c r="AG298" s="48">
        <v>0</v>
      </c>
      <c r="AH298" s="48">
        <v>0</v>
      </c>
      <c r="AI298" s="48">
        <v>0</v>
      </c>
      <c r="AJ298" s="48">
        <v>0</v>
      </c>
      <c r="AK298" s="48">
        <v>0</v>
      </c>
      <c r="AL298" s="48">
        <v>0</v>
      </c>
      <c r="AM298" s="48">
        <v>0</v>
      </c>
      <c r="AN298" s="48">
        <v>0</v>
      </c>
      <c r="AO298" s="49">
        <v>0</v>
      </c>
      <c r="AP298" s="49">
        <v>0</v>
      </c>
      <c r="AQ298" s="49">
        <v>0</v>
      </c>
      <c r="AR298" s="50">
        <f t="shared" si="88"/>
        <v>0</v>
      </c>
      <c r="AS298" s="41">
        <f t="shared" si="89"/>
        <v>0</v>
      </c>
      <c r="AT298" s="41">
        <f t="shared" si="90"/>
        <v>0</v>
      </c>
      <c r="AU298" s="41">
        <f t="shared" si="91"/>
        <v>0</v>
      </c>
      <c r="AV298" s="41">
        <f t="shared" si="92"/>
        <v>0</v>
      </c>
      <c r="AW298" s="47">
        <f t="shared" si="93"/>
        <v>0</v>
      </c>
      <c r="AX298" s="47">
        <f t="shared" si="94"/>
        <v>0</v>
      </c>
      <c r="AY298" s="41">
        <f t="shared" si="95"/>
        <v>0</v>
      </c>
      <c r="AZ298" s="51">
        <f t="shared" si="96"/>
        <v>0</v>
      </c>
    </row>
    <row r="299" spans="1:52" s="81" customFormat="1" ht="10.199999999999999" x14ac:dyDescent="0.3">
      <c r="A299" s="170"/>
      <c r="B299" s="79"/>
      <c r="C299" s="152"/>
      <c r="D299" s="48"/>
      <c r="E299" s="48"/>
      <c r="F299" s="79"/>
      <c r="G299" s="10">
        <v>0</v>
      </c>
      <c r="H299" s="108">
        <v>0</v>
      </c>
      <c r="I299" s="104">
        <f t="shared" si="86"/>
        <v>0</v>
      </c>
      <c r="J299" s="109">
        <f t="shared" si="87"/>
        <v>0</v>
      </c>
      <c r="K299" s="48"/>
      <c r="L299" s="110">
        <v>0</v>
      </c>
      <c r="M299" s="110">
        <v>0</v>
      </c>
      <c r="N299" s="111">
        <f t="shared" si="84"/>
        <v>0</v>
      </c>
      <c r="O299" s="145"/>
      <c r="P299" s="107">
        <f t="shared" si="85"/>
        <v>0</v>
      </c>
      <c r="Q299" s="10">
        <v>0</v>
      </c>
      <c r="R299" s="48">
        <v>0</v>
      </c>
      <c r="S299" s="48">
        <v>0</v>
      </c>
      <c r="T299" s="48">
        <v>0</v>
      </c>
      <c r="U299" s="48">
        <v>0</v>
      </c>
      <c r="V299" s="48">
        <v>0</v>
      </c>
      <c r="W299" s="48">
        <v>0</v>
      </c>
      <c r="X299" s="48">
        <v>0</v>
      </c>
      <c r="Y299" s="48">
        <v>0</v>
      </c>
      <c r="Z299" s="48">
        <v>0</v>
      </c>
      <c r="AA299" s="48">
        <v>0</v>
      </c>
      <c r="AB299" s="48">
        <v>0</v>
      </c>
      <c r="AC299" s="48">
        <v>0</v>
      </c>
      <c r="AD299" s="48">
        <v>0</v>
      </c>
      <c r="AE299" s="48">
        <v>0</v>
      </c>
      <c r="AF299" s="48">
        <v>0</v>
      </c>
      <c r="AG299" s="48">
        <v>0</v>
      </c>
      <c r="AH299" s="48">
        <v>0</v>
      </c>
      <c r="AI299" s="48">
        <v>0</v>
      </c>
      <c r="AJ299" s="48">
        <v>0</v>
      </c>
      <c r="AK299" s="48">
        <v>0</v>
      </c>
      <c r="AL299" s="48">
        <v>0</v>
      </c>
      <c r="AM299" s="48">
        <v>0</v>
      </c>
      <c r="AN299" s="48">
        <v>0</v>
      </c>
      <c r="AO299" s="49">
        <v>0</v>
      </c>
      <c r="AP299" s="49">
        <v>0</v>
      </c>
      <c r="AQ299" s="49">
        <v>0</v>
      </c>
      <c r="AR299" s="50">
        <f t="shared" si="88"/>
        <v>0</v>
      </c>
      <c r="AS299" s="41">
        <f t="shared" si="89"/>
        <v>0</v>
      </c>
      <c r="AT299" s="41">
        <f t="shared" si="90"/>
        <v>0</v>
      </c>
      <c r="AU299" s="41">
        <f t="shared" si="91"/>
        <v>0</v>
      </c>
      <c r="AV299" s="41">
        <f t="shared" si="92"/>
        <v>0</v>
      </c>
      <c r="AW299" s="47">
        <f t="shared" si="93"/>
        <v>0</v>
      </c>
      <c r="AX299" s="47">
        <f t="shared" si="94"/>
        <v>0</v>
      </c>
      <c r="AY299" s="41">
        <f t="shared" si="95"/>
        <v>0</v>
      </c>
      <c r="AZ299" s="51">
        <f t="shared" si="96"/>
        <v>0</v>
      </c>
    </row>
    <row r="300" spans="1:52" s="81" customFormat="1" ht="10.199999999999999" x14ac:dyDescent="0.3">
      <c r="A300" s="170"/>
      <c r="B300" s="79"/>
      <c r="C300" s="152"/>
      <c r="D300" s="48"/>
      <c r="E300" s="48"/>
      <c r="F300" s="79"/>
      <c r="G300" s="10">
        <v>0</v>
      </c>
      <c r="H300" s="108">
        <v>0</v>
      </c>
      <c r="I300" s="104">
        <f t="shared" si="86"/>
        <v>0</v>
      </c>
      <c r="J300" s="109">
        <f t="shared" si="87"/>
        <v>0</v>
      </c>
      <c r="K300" s="48"/>
      <c r="L300" s="110">
        <v>0</v>
      </c>
      <c r="M300" s="110">
        <v>0</v>
      </c>
      <c r="N300" s="111">
        <f t="shared" si="84"/>
        <v>0</v>
      </c>
      <c r="O300" s="145"/>
      <c r="P300" s="107">
        <f t="shared" si="85"/>
        <v>0</v>
      </c>
      <c r="Q300" s="10">
        <v>0</v>
      </c>
      <c r="R300" s="48">
        <v>0</v>
      </c>
      <c r="S300" s="48">
        <v>0</v>
      </c>
      <c r="T300" s="48">
        <v>0</v>
      </c>
      <c r="U300" s="48">
        <v>0</v>
      </c>
      <c r="V300" s="48">
        <v>0</v>
      </c>
      <c r="W300" s="48">
        <v>0</v>
      </c>
      <c r="X300" s="48">
        <v>0</v>
      </c>
      <c r="Y300" s="48">
        <v>0</v>
      </c>
      <c r="Z300" s="48">
        <v>0</v>
      </c>
      <c r="AA300" s="48">
        <v>0</v>
      </c>
      <c r="AB300" s="48">
        <v>0</v>
      </c>
      <c r="AC300" s="48">
        <v>0</v>
      </c>
      <c r="AD300" s="48">
        <v>0</v>
      </c>
      <c r="AE300" s="48">
        <v>0</v>
      </c>
      <c r="AF300" s="48">
        <v>0</v>
      </c>
      <c r="AG300" s="48">
        <v>0</v>
      </c>
      <c r="AH300" s="48">
        <v>0</v>
      </c>
      <c r="AI300" s="48">
        <v>0</v>
      </c>
      <c r="AJ300" s="48">
        <v>0</v>
      </c>
      <c r="AK300" s="48">
        <v>0</v>
      </c>
      <c r="AL300" s="48">
        <v>0</v>
      </c>
      <c r="AM300" s="48">
        <v>0</v>
      </c>
      <c r="AN300" s="48">
        <v>0</v>
      </c>
      <c r="AO300" s="49">
        <v>0</v>
      </c>
      <c r="AP300" s="49">
        <v>0</v>
      </c>
      <c r="AQ300" s="49">
        <v>0</v>
      </c>
      <c r="AR300" s="50">
        <f t="shared" si="88"/>
        <v>0</v>
      </c>
      <c r="AS300" s="41">
        <f t="shared" si="89"/>
        <v>0</v>
      </c>
      <c r="AT300" s="41">
        <f t="shared" si="90"/>
        <v>0</v>
      </c>
      <c r="AU300" s="41">
        <f t="shared" si="91"/>
        <v>0</v>
      </c>
      <c r="AV300" s="41">
        <f t="shared" si="92"/>
        <v>0</v>
      </c>
      <c r="AW300" s="47">
        <f t="shared" si="93"/>
        <v>0</v>
      </c>
      <c r="AX300" s="47">
        <f t="shared" si="94"/>
        <v>0</v>
      </c>
      <c r="AY300" s="41">
        <f t="shared" si="95"/>
        <v>0</v>
      </c>
      <c r="AZ300" s="51">
        <f t="shared" si="96"/>
        <v>0</v>
      </c>
    </row>
    <row r="301" spans="1:52" s="81" customFormat="1" ht="10.199999999999999" x14ac:dyDescent="0.3">
      <c r="A301" s="170"/>
      <c r="B301" s="79"/>
      <c r="C301" s="152"/>
      <c r="D301" s="48"/>
      <c r="E301" s="48"/>
      <c r="F301" s="79"/>
      <c r="G301" s="10">
        <v>0</v>
      </c>
      <c r="H301" s="108">
        <v>0</v>
      </c>
      <c r="I301" s="104">
        <f t="shared" si="86"/>
        <v>0</v>
      </c>
      <c r="J301" s="109">
        <f t="shared" si="87"/>
        <v>0</v>
      </c>
      <c r="K301" s="48"/>
      <c r="L301" s="110">
        <v>0</v>
      </c>
      <c r="M301" s="110">
        <v>0</v>
      </c>
      <c r="N301" s="111">
        <f t="shared" si="84"/>
        <v>0</v>
      </c>
      <c r="O301" s="145"/>
      <c r="P301" s="107">
        <f t="shared" si="85"/>
        <v>0</v>
      </c>
      <c r="Q301" s="10">
        <v>0</v>
      </c>
      <c r="R301" s="48">
        <v>0</v>
      </c>
      <c r="S301" s="48">
        <v>0</v>
      </c>
      <c r="T301" s="48">
        <v>0</v>
      </c>
      <c r="U301" s="48">
        <v>0</v>
      </c>
      <c r="V301" s="48">
        <v>0</v>
      </c>
      <c r="W301" s="48">
        <v>0</v>
      </c>
      <c r="X301" s="48">
        <v>0</v>
      </c>
      <c r="Y301" s="48">
        <v>0</v>
      </c>
      <c r="Z301" s="48">
        <v>0</v>
      </c>
      <c r="AA301" s="48">
        <v>0</v>
      </c>
      <c r="AB301" s="48">
        <v>0</v>
      </c>
      <c r="AC301" s="48">
        <v>0</v>
      </c>
      <c r="AD301" s="48">
        <v>0</v>
      </c>
      <c r="AE301" s="48">
        <v>0</v>
      </c>
      <c r="AF301" s="48">
        <v>0</v>
      </c>
      <c r="AG301" s="48">
        <v>0</v>
      </c>
      <c r="AH301" s="48">
        <v>0</v>
      </c>
      <c r="AI301" s="48">
        <v>0</v>
      </c>
      <c r="AJ301" s="48">
        <v>0</v>
      </c>
      <c r="AK301" s="48">
        <v>0</v>
      </c>
      <c r="AL301" s="48">
        <v>0</v>
      </c>
      <c r="AM301" s="48">
        <v>0</v>
      </c>
      <c r="AN301" s="48">
        <v>0</v>
      </c>
      <c r="AO301" s="49">
        <v>0</v>
      </c>
      <c r="AP301" s="49">
        <v>0</v>
      </c>
      <c r="AQ301" s="49">
        <v>0</v>
      </c>
      <c r="AR301" s="50">
        <f t="shared" si="88"/>
        <v>0</v>
      </c>
      <c r="AS301" s="41">
        <f t="shared" si="89"/>
        <v>0</v>
      </c>
      <c r="AT301" s="41">
        <f t="shared" si="90"/>
        <v>0</v>
      </c>
      <c r="AU301" s="41">
        <f t="shared" si="91"/>
        <v>0</v>
      </c>
      <c r="AV301" s="41">
        <f t="shared" si="92"/>
        <v>0</v>
      </c>
      <c r="AW301" s="47">
        <f t="shared" si="93"/>
        <v>0</v>
      </c>
      <c r="AX301" s="47">
        <f t="shared" si="94"/>
        <v>0</v>
      </c>
      <c r="AY301" s="41">
        <f t="shared" si="95"/>
        <v>0</v>
      </c>
      <c r="AZ301" s="51">
        <f t="shared" si="96"/>
        <v>0</v>
      </c>
    </row>
    <row r="302" spans="1:52" s="81" customFormat="1" ht="10.199999999999999" x14ac:dyDescent="0.3">
      <c r="A302" s="170"/>
      <c r="B302" s="79"/>
      <c r="C302" s="152"/>
      <c r="D302" s="48"/>
      <c r="E302" s="48"/>
      <c r="F302" s="79"/>
      <c r="G302" s="10">
        <v>0</v>
      </c>
      <c r="H302" s="108">
        <v>0</v>
      </c>
      <c r="I302" s="104">
        <f t="shared" si="86"/>
        <v>0</v>
      </c>
      <c r="J302" s="109">
        <f t="shared" si="87"/>
        <v>0</v>
      </c>
      <c r="K302" s="48"/>
      <c r="L302" s="110">
        <v>0</v>
      </c>
      <c r="M302" s="110">
        <v>0</v>
      </c>
      <c r="N302" s="111">
        <f t="shared" si="84"/>
        <v>0</v>
      </c>
      <c r="O302" s="145"/>
      <c r="P302" s="107">
        <f t="shared" si="85"/>
        <v>0</v>
      </c>
      <c r="Q302" s="10">
        <v>0</v>
      </c>
      <c r="R302" s="48">
        <v>0</v>
      </c>
      <c r="S302" s="48">
        <v>0</v>
      </c>
      <c r="T302" s="48">
        <v>0</v>
      </c>
      <c r="U302" s="48">
        <v>0</v>
      </c>
      <c r="V302" s="48">
        <v>0</v>
      </c>
      <c r="W302" s="48">
        <v>0</v>
      </c>
      <c r="X302" s="48">
        <v>0</v>
      </c>
      <c r="Y302" s="48">
        <v>0</v>
      </c>
      <c r="Z302" s="48">
        <v>0</v>
      </c>
      <c r="AA302" s="48">
        <v>0</v>
      </c>
      <c r="AB302" s="48">
        <v>0</v>
      </c>
      <c r="AC302" s="48">
        <v>0</v>
      </c>
      <c r="AD302" s="48">
        <v>0</v>
      </c>
      <c r="AE302" s="48">
        <v>0</v>
      </c>
      <c r="AF302" s="48">
        <v>0</v>
      </c>
      <c r="AG302" s="48">
        <v>0</v>
      </c>
      <c r="AH302" s="48">
        <v>0</v>
      </c>
      <c r="AI302" s="48">
        <v>0</v>
      </c>
      <c r="AJ302" s="48">
        <v>0</v>
      </c>
      <c r="AK302" s="48">
        <v>0</v>
      </c>
      <c r="AL302" s="48">
        <v>0</v>
      </c>
      <c r="AM302" s="48">
        <v>0</v>
      </c>
      <c r="AN302" s="48">
        <v>0</v>
      </c>
      <c r="AO302" s="49">
        <v>0</v>
      </c>
      <c r="AP302" s="49">
        <v>0</v>
      </c>
      <c r="AQ302" s="49">
        <v>0</v>
      </c>
      <c r="AR302" s="50">
        <f t="shared" si="88"/>
        <v>0</v>
      </c>
      <c r="AS302" s="41">
        <f t="shared" si="89"/>
        <v>0</v>
      </c>
      <c r="AT302" s="41">
        <f t="shared" si="90"/>
        <v>0</v>
      </c>
      <c r="AU302" s="41">
        <f t="shared" si="91"/>
        <v>0</v>
      </c>
      <c r="AV302" s="41">
        <f t="shared" si="92"/>
        <v>0</v>
      </c>
      <c r="AW302" s="47">
        <f t="shared" si="93"/>
        <v>0</v>
      </c>
      <c r="AX302" s="47">
        <f t="shared" si="94"/>
        <v>0</v>
      </c>
      <c r="AY302" s="41">
        <f t="shared" si="95"/>
        <v>0</v>
      </c>
      <c r="AZ302" s="51">
        <f t="shared" si="96"/>
        <v>0</v>
      </c>
    </row>
    <row r="303" spans="1:52" s="81" customFormat="1" ht="10.199999999999999" x14ac:dyDescent="0.3">
      <c r="A303" s="170"/>
      <c r="B303" s="79"/>
      <c r="C303" s="152"/>
      <c r="D303" s="48"/>
      <c r="E303" s="48"/>
      <c r="F303" s="79"/>
      <c r="G303" s="10">
        <v>0</v>
      </c>
      <c r="H303" s="108">
        <v>0</v>
      </c>
      <c r="I303" s="104">
        <f t="shared" si="86"/>
        <v>0</v>
      </c>
      <c r="J303" s="109">
        <f t="shared" si="87"/>
        <v>0</v>
      </c>
      <c r="K303" s="48"/>
      <c r="L303" s="110">
        <v>0</v>
      </c>
      <c r="M303" s="110">
        <v>0</v>
      </c>
      <c r="N303" s="111">
        <f t="shared" si="84"/>
        <v>0</v>
      </c>
      <c r="O303" s="145"/>
      <c r="P303" s="107">
        <f t="shared" si="85"/>
        <v>0</v>
      </c>
      <c r="Q303" s="10">
        <v>0</v>
      </c>
      <c r="R303" s="48">
        <v>0</v>
      </c>
      <c r="S303" s="48">
        <v>0</v>
      </c>
      <c r="T303" s="48">
        <v>0</v>
      </c>
      <c r="U303" s="48">
        <v>0</v>
      </c>
      <c r="V303" s="48">
        <v>0</v>
      </c>
      <c r="W303" s="48">
        <v>0</v>
      </c>
      <c r="X303" s="48">
        <v>0</v>
      </c>
      <c r="Y303" s="48">
        <v>0</v>
      </c>
      <c r="Z303" s="48">
        <v>0</v>
      </c>
      <c r="AA303" s="48">
        <v>0</v>
      </c>
      <c r="AB303" s="48">
        <v>0</v>
      </c>
      <c r="AC303" s="48">
        <v>0</v>
      </c>
      <c r="AD303" s="48">
        <v>0</v>
      </c>
      <c r="AE303" s="48">
        <v>0</v>
      </c>
      <c r="AF303" s="48">
        <v>0</v>
      </c>
      <c r="AG303" s="48">
        <v>0</v>
      </c>
      <c r="AH303" s="48">
        <v>0</v>
      </c>
      <c r="AI303" s="48">
        <v>0</v>
      </c>
      <c r="AJ303" s="48">
        <v>0</v>
      </c>
      <c r="AK303" s="48">
        <v>0</v>
      </c>
      <c r="AL303" s="48">
        <v>0</v>
      </c>
      <c r="AM303" s="48">
        <v>0</v>
      </c>
      <c r="AN303" s="48">
        <v>0</v>
      </c>
      <c r="AO303" s="49">
        <v>0</v>
      </c>
      <c r="AP303" s="49">
        <v>0</v>
      </c>
      <c r="AQ303" s="49">
        <v>0</v>
      </c>
      <c r="AR303" s="50">
        <f t="shared" si="88"/>
        <v>0</v>
      </c>
      <c r="AS303" s="41">
        <f t="shared" si="89"/>
        <v>0</v>
      </c>
      <c r="AT303" s="41">
        <f t="shared" si="90"/>
        <v>0</v>
      </c>
      <c r="AU303" s="41">
        <f t="shared" si="91"/>
        <v>0</v>
      </c>
      <c r="AV303" s="41">
        <f t="shared" si="92"/>
        <v>0</v>
      </c>
      <c r="AW303" s="47">
        <f t="shared" si="93"/>
        <v>0</v>
      </c>
      <c r="AX303" s="47">
        <f t="shared" si="94"/>
        <v>0</v>
      </c>
      <c r="AY303" s="41">
        <f t="shared" si="95"/>
        <v>0</v>
      </c>
      <c r="AZ303" s="51">
        <f t="shared" si="96"/>
        <v>0</v>
      </c>
    </row>
    <row r="304" spans="1:52" s="81" customFormat="1" ht="10.199999999999999" x14ac:dyDescent="0.3">
      <c r="A304" s="170"/>
      <c r="B304" s="79"/>
      <c r="C304" s="152"/>
      <c r="D304" s="48"/>
      <c r="E304" s="48"/>
      <c r="F304" s="79"/>
      <c r="G304" s="10">
        <v>0</v>
      </c>
      <c r="H304" s="108">
        <v>0</v>
      </c>
      <c r="I304" s="104">
        <f t="shared" si="86"/>
        <v>0</v>
      </c>
      <c r="J304" s="109">
        <f t="shared" si="87"/>
        <v>0</v>
      </c>
      <c r="K304" s="48"/>
      <c r="L304" s="110">
        <v>0</v>
      </c>
      <c r="M304" s="110">
        <v>0</v>
      </c>
      <c r="N304" s="111">
        <f t="shared" si="84"/>
        <v>0</v>
      </c>
      <c r="O304" s="145"/>
      <c r="P304" s="107">
        <f t="shared" si="85"/>
        <v>0</v>
      </c>
      <c r="Q304" s="10">
        <v>0</v>
      </c>
      <c r="R304" s="48">
        <v>0</v>
      </c>
      <c r="S304" s="48">
        <v>0</v>
      </c>
      <c r="T304" s="48">
        <v>0</v>
      </c>
      <c r="U304" s="48">
        <v>0</v>
      </c>
      <c r="V304" s="48">
        <v>0</v>
      </c>
      <c r="W304" s="48">
        <v>0</v>
      </c>
      <c r="X304" s="48">
        <v>0</v>
      </c>
      <c r="Y304" s="48">
        <v>0</v>
      </c>
      <c r="Z304" s="48">
        <v>0</v>
      </c>
      <c r="AA304" s="48">
        <v>0</v>
      </c>
      <c r="AB304" s="48">
        <v>0</v>
      </c>
      <c r="AC304" s="48">
        <v>0</v>
      </c>
      <c r="AD304" s="48">
        <v>0</v>
      </c>
      <c r="AE304" s="48">
        <v>0</v>
      </c>
      <c r="AF304" s="48">
        <v>0</v>
      </c>
      <c r="AG304" s="48">
        <v>0</v>
      </c>
      <c r="AH304" s="48">
        <v>0</v>
      </c>
      <c r="AI304" s="48">
        <v>0</v>
      </c>
      <c r="AJ304" s="48">
        <v>0</v>
      </c>
      <c r="AK304" s="48">
        <v>0</v>
      </c>
      <c r="AL304" s="48">
        <v>0</v>
      </c>
      <c r="AM304" s="48">
        <v>0</v>
      </c>
      <c r="AN304" s="48">
        <v>0</v>
      </c>
      <c r="AO304" s="49">
        <v>0</v>
      </c>
      <c r="AP304" s="49">
        <v>0</v>
      </c>
      <c r="AQ304" s="49">
        <v>0</v>
      </c>
      <c r="AR304" s="50">
        <f t="shared" si="88"/>
        <v>0</v>
      </c>
      <c r="AS304" s="41">
        <f t="shared" si="89"/>
        <v>0</v>
      </c>
      <c r="AT304" s="41">
        <f t="shared" si="90"/>
        <v>0</v>
      </c>
      <c r="AU304" s="41">
        <f t="shared" si="91"/>
        <v>0</v>
      </c>
      <c r="AV304" s="41">
        <f t="shared" si="92"/>
        <v>0</v>
      </c>
      <c r="AW304" s="47">
        <f t="shared" si="93"/>
        <v>0</v>
      </c>
      <c r="AX304" s="47">
        <f t="shared" si="94"/>
        <v>0</v>
      </c>
      <c r="AY304" s="41">
        <f t="shared" si="95"/>
        <v>0</v>
      </c>
      <c r="AZ304" s="51">
        <f t="shared" si="96"/>
        <v>0</v>
      </c>
    </row>
    <row r="305" spans="1:52" s="81" customFormat="1" ht="10.199999999999999" x14ac:dyDescent="0.3">
      <c r="A305" s="170"/>
      <c r="B305" s="79"/>
      <c r="C305" s="152"/>
      <c r="D305" s="48"/>
      <c r="E305" s="48"/>
      <c r="F305" s="79"/>
      <c r="G305" s="10">
        <v>0</v>
      </c>
      <c r="H305" s="108">
        <v>0</v>
      </c>
      <c r="I305" s="104">
        <f t="shared" si="86"/>
        <v>0</v>
      </c>
      <c r="J305" s="109">
        <f t="shared" si="87"/>
        <v>0</v>
      </c>
      <c r="K305" s="48"/>
      <c r="L305" s="110">
        <v>0</v>
      </c>
      <c r="M305" s="110">
        <v>0</v>
      </c>
      <c r="N305" s="111">
        <f t="shared" si="84"/>
        <v>0</v>
      </c>
      <c r="O305" s="145"/>
      <c r="P305" s="107">
        <f t="shared" si="85"/>
        <v>0</v>
      </c>
      <c r="Q305" s="10">
        <v>0</v>
      </c>
      <c r="R305" s="48">
        <v>0</v>
      </c>
      <c r="S305" s="48">
        <v>0</v>
      </c>
      <c r="T305" s="48">
        <v>0</v>
      </c>
      <c r="U305" s="48">
        <v>0</v>
      </c>
      <c r="V305" s="48">
        <v>0</v>
      </c>
      <c r="W305" s="48">
        <v>0</v>
      </c>
      <c r="X305" s="48">
        <v>0</v>
      </c>
      <c r="Y305" s="48">
        <v>0</v>
      </c>
      <c r="Z305" s="48">
        <v>0</v>
      </c>
      <c r="AA305" s="48">
        <v>0</v>
      </c>
      <c r="AB305" s="48">
        <v>0</v>
      </c>
      <c r="AC305" s="48">
        <v>0</v>
      </c>
      <c r="AD305" s="48">
        <v>0</v>
      </c>
      <c r="AE305" s="48">
        <v>0</v>
      </c>
      <c r="AF305" s="48">
        <v>0</v>
      </c>
      <c r="AG305" s="48">
        <v>0</v>
      </c>
      <c r="AH305" s="48">
        <v>0</v>
      </c>
      <c r="AI305" s="48">
        <v>0</v>
      </c>
      <c r="AJ305" s="48">
        <v>0</v>
      </c>
      <c r="AK305" s="48">
        <v>0</v>
      </c>
      <c r="AL305" s="48">
        <v>0</v>
      </c>
      <c r="AM305" s="48">
        <v>0</v>
      </c>
      <c r="AN305" s="48">
        <v>0</v>
      </c>
      <c r="AO305" s="49">
        <v>0</v>
      </c>
      <c r="AP305" s="49">
        <v>0</v>
      </c>
      <c r="AQ305" s="49">
        <v>0</v>
      </c>
      <c r="AR305" s="50">
        <f t="shared" si="88"/>
        <v>0</v>
      </c>
      <c r="AS305" s="41">
        <f t="shared" si="89"/>
        <v>0</v>
      </c>
      <c r="AT305" s="41">
        <f t="shared" si="90"/>
        <v>0</v>
      </c>
      <c r="AU305" s="41">
        <f t="shared" si="91"/>
        <v>0</v>
      </c>
      <c r="AV305" s="41">
        <f t="shared" si="92"/>
        <v>0</v>
      </c>
      <c r="AW305" s="47">
        <f t="shared" si="93"/>
        <v>0</v>
      </c>
      <c r="AX305" s="47">
        <f t="shared" si="94"/>
        <v>0</v>
      </c>
      <c r="AY305" s="41">
        <f t="shared" si="95"/>
        <v>0</v>
      </c>
      <c r="AZ305" s="51">
        <f t="shared" si="96"/>
        <v>0</v>
      </c>
    </row>
    <row r="306" spans="1:52" s="81" customFormat="1" ht="10.8" thickBot="1" x14ac:dyDescent="0.35">
      <c r="A306" s="174"/>
      <c r="B306" s="120"/>
      <c r="C306" s="156"/>
      <c r="D306" s="53"/>
      <c r="E306" s="53"/>
      <c r="F306" s="120"/>
      <c r="G306" s="17">
        <v>0</v>
      </c>
      <c r="H306" s="121">
        <v>0</v>
      </c>
      <c r="I306" s="122">
        <f t="shared" si="86"/>
        <v>0</v>
      </c>
      <c r="J306" s="123">
        <f t="shared" si="87"/>
        <v>0</v>
      </c>
      <c r="K306" s="53"/>
      <c r="L306" s="124">
        <v>0</v>
      </c>
      <c r="M306" s="124">
        <v>0</v>
      </c>
      <c r="N306" s="125">
        <f t="shared" si="84"/>
        <v>0</v>
      </c>
      <c r="O306" s="146"/>
      <c r="P306" s="126">
        <f t="shared" si="85"/>
        <v>0</v>
      </c>
      <c r="Q306" s="17">
        <v>0</v>
      </c>
      <c r="R306" s="53">
        <v>0</v>
      </c>
      <c r="S306" s="53">
        <v>0</v>
      </c>
      <c r="T306" s="53">
        <v>0</v>
      </c>
      <c r="U306" s="53">
        <v>0</v>
      </c>
      <c r="V306" s="53">
        <v>0</v>
      </c>
      <c r="W306" s="53">
        <v>0</v>
      </c>
      <c r="X306" s="53">
        <v>0</v>
      </c>
      <c r="Y306" s="53">
        <v>0</v>
      </c>
      <c r="Z306" s="53">
        <v>0</v>
      </c>
      <c r="AA306" s="53">
        <v>0</v>
      </c>
      <c r="AB306" s="53">
        <v>0</v>
      </c>
      <c r="AC306" s="53">
        <v>0</v>
      </c>
      <c r="AD306" s="53">
        <v>0</v>
      </c>
      <c r="AE306" s="53">
        <v>0</v>
      </c>
      <c r="AF306" s="53">
        <v>0</v>
      </c>
      <c r="AG306" s="53">
        <v>0</v>
      </c>
      <c r="AH306" s="53">
        <v>0</v>
      </c>
      <c r="AI306" s="53">
        <v>0</v>
      </c>
      <c r="AJ306" s="53">
        <v>0</v>
      </c>
      <c r="AK306" s="53">
        <v>0</v>
      </c>
      <c r="AL306" s="53">
        <v>0</v>
      </c>
      <c r="AM306" s="53">
        <v>0</v>
      </c>
      <c r="AN306" s="53">
        <v>0</v>
      </c>
      <c r="AO306" s="54">
        <v>0</v>
      </c>
      <c r="AP306" s="54">
        <v>0</v>
      </c>
      <c r="AQ306" s="54">
        <v>0</v>
      </c>
      <c r="AR306" s="55">
        <f t="shared" si="88"/>
        <v>0</v>
      </c>
      <c r="AS306" s="56">
        <f t="shared" si="89"/>
        <v>0</v>
      </c>
      <c r="AT306" s="41">
        <f t="shared" si="90"/>
        <v>0</v>
      </c>
      <c r="AU306" s="41">
        <f t="shared" si="91"/>
        <v>0</v>
      </c>
      <c r="AV306" s="41">
        <f t="shared" si="92"/>
        <v>0</v>
      </c>
      <c r="AW306" s="52">
        <f t="shared" si="93"/>
        <v>0</v>
      </c>
      <c r="AX306" s="52">
        <f t="shared" si="94"/>
        <v>0</v>
      </c>
      <c r="AY306" s="56">
        <f t="shared" si="95"/>
        <v>0</v>
      </c>
      <c r="AZ306" s="57">
        <f t="shared" si="96"/>
        <v>0</v>
      </c>
    </row>
    <row r="307" spans="1:52" s="63" customFormat="1" ht="10.8" thickBot="1" x14ac:dyDescent="0.35">
      <c r="A307" s="58" t="s">
        <v>36</v>
      </c>
      <c r="B307" s="128"/>
      <c r="C307" s="128"/>
      <c r="D307" s="128"/>
      <c r="E307" s="128"/>
      <c r="F307" s="127"/>
      <c r="G307" s="59">
        <f>SUM(G7:G306)</f>
        <v>380</v>
      </c>
      <c r="H307" s="129" t="s">
        <v>112</v>
      </c>
      <c r="I307" s="130">
        <f>SUM(I7:I306)</f>
        <v>64149</v>
      </c>
      <c r="J307" s="131">
        <f>SUM(J7:J306)</f>
        <v>2315</v>
      </c>
      <c r="K307" s="132"/>
      <c r="L307" s="133">
        <f>SUM(L7:L306)</f>
        <v>515</v>
      </c>
      <c r="M307" s="133">
        <f>SUM(M7:M306)</f>
        <v>81.009999999999991</v>
      </c>
      <c r="N307" s="134">
        <f>SUM(N7:N306)</f>
        <v>1921.01</v>
      </c>
      <c r="O307" s="147">
        <f>SUM(O7:O306)</f>
        <v>3776.01</v>
      </c>
      <c r="P307" s="134">
        <f>SUM(P7:P306)</f>
        <v>-1855</v>
      </c>
      <c r="Q307" s="59">
        <f t="shared" ref="Q307" si="97">SUM(Q7:Q306)</f>
        <v>0</v>
      </c>
      <c r="R307" s="59">
        <f t="shared" ref="R307" si="98">SUM(R7:R306)</f>
        <v>0</v>
      </c>
      <c r="S307" s="59">
        <f t="shared" ref="S307" si="99">SUM(S7:S306)</f>
        <v>1</v>
      </c>
      <c r="T307" s="59">
        <f t="shared" ref="T307" si="100">SUM(T7:T306)</f>
        <v>21</v>
      </c>
      <c r="U307" s="59">
        <f t="shared" ref="U307" si="101">SUM(U7:U306)</f>
        <v>3</v>
      </c>
      <c r="V307" s="59">
        <f t="shared" ref="V307" si="102">SUM(V7:V306)</f>
        <v>0</v>
      </c>
      <c r="W307" s="59">
        <f t="shared" ref="W307" si="103">SUM(W7:W306)</f>
        <v>0</v>
      </c>
      <c r="X307" s="59">
        <f t="shared" ref="X307" si="104">SUM(X7:X306)</f>
        <v>0</v>
      </c>
      <c r="Y307" s="59">
        <f t="shared" ref="Y307" si="105">SUM(Y7:Y306)</f>
        <v>0</v>
      </c>
      <c r="Z307" s="59">
        <f t="shared" ref="Z307" si="106">SUM(Z7:Z306)</f>
        <v>0</v>
      </c>
      <c r="AA307" s="59">
        <f t="shared" ref="AA307" si="107">SUM(AA7:AA306)</f>
        <v>0</v>
      </c>
      <c r="AB307" s="59">
        <f t="shared" ref="AB307" si="108">SUM(AB7:AB306)</f>
        <v>0</v>
      </c>
      <c r="AC307" s="59">
        <f t="shared" ref="AC307" si="109">SUM(AC7:AC306)</f>
        <v>0</v>
      </c>
      <c r="AD307" s="59">
        <f t="shared" ref="AD307" si="110">SUM(AD7:AD306)</f>
        <v>0</v>
      </c>
      <c r="AE307" s="59">
        <f t="shared" ref="AE307" si="111">SUM(AE7:AE306)</f>
        <v>0</v>
      </c>
      <c r="AF307" s="59">
        <f t="shared" ref="AF307" si="112">SUM(AF7:AF306)</f>
        <v>0</v>
      </c>
      <c r="AG307" s="59">
        <f t="shared" ref="AG307" si="113">SUM(AG7:AG306)</f>
        <v>0</v>
      </c>
      <c r="AH307" s="59">
        <f t="shared" ref="AH307" si="114">SUM(AH7:AH306)</f>
        <v>0</v>
      </c>
      <c r="AI307" s="59">
        <f t="shared" ref="AI307" si="115">SUM(AI7:AI306)</f>
        <v>0</v>
      </c>
      <c r="AJ307" s="59">
        <f t="shared" ref="AJ307" si="116">SUM(AJ7:AJ306)</f>
        <v>0</v>
      </c>
      <c r="AK307" s="59">
        <f t="shared" ref="AK307" si="117">SUM(AK7:AK306)</f>
        <v>0</v>
      </c>
      <c r="AL307" s="59">
        <f t="shared" ref="AL307" si="118">SUM(AL7:AL306)</f>
        <v>0</v>
      </c>
      <c r="AM307" s="59">
        <f t="shared" ref="AM307" si="119">SUM(AM7:AM306)</f>
        <v>0</v>
      </c>
      <c r="AN307" s="59">
        <f t="shared" ref="AN307" si="120">SUM(AN7:AN306)</f>
        <v>0</v>
      </c>
      <c r="AO307" s="60">
        <f t="shared" ref="AO307:AQ307" si="121">SUM(AO7:AO306)</f>
        <v>0</v>
      </c>
      <c r="AP307" s="60">
        <f t="shared" si="121"/>
        <v>0</v>
      </c>
      <c r="AQ307" s="60">
        <f t="shared" si="121"/>
        <v>0</v>
      </c>
      <c r="AR307" s="61">
        <f t="shared" ref="AR307" si="122">SUM(AR7:AR306)</f>
        <v>1</v>
      </c>
      <c r="AS307" s="59">
        <f t="shared" ref="AS307:AV307" si="123">SUM(AS7:AS306)</f>
        <v>2</v>
      </c>
      <c r="AT307" s="59">
        <f t="shared" si="123"/>
        <v>27</v>
      </c>
      <c r="AU307" s="59">
        <f t="shared" si="123"/>
        <v>0</v>
      </c>
      <c r="AV307" s="59">
        <f t="shared" si="123"/>
        <v>1</v>
      </c>
      <c r="AW307" s="59">
        <f t="shared" ref="AW307" si="124">SUM(AW7:AW306)</f>
        <v>2</v>
      </c>
      <c r="AX307" s="59">
        <f t="shared" ref="AX307:AZ307" si="125">SUM(AX7:AX306)</f>
        <v>3</v>
      </c>
      <c r="AY307" s="59">
        <f t="shared" si="125"/>
        <v>2</v>
      </c>
      <c r="AZ307" s="62">
        <f t="shared" si="125"/>
        <v>13</v>
      </c>
    </row>
    <row r="308" spans="1:52" s="64" customFormat="1" ht="10.199999999999999" x14ac:dyDescent="0.3">
      <c r="A308" s="63"/>
      <c r="B308" s="66"/>
      <c r="C308" s="66"/>
      <c r="D308" s="66"/>
      <c r="E308" s="66"/>
      <c r="G308" s="135"/>
      <c r="H308" s="136" t="s">
        <v>113</v>
      </c>
      <c r="I308" s="137">
        <f>+I307/365</f>
        <v>175.75068493150684</v>
      </c>
      <c r="K308" s="66"/>
      <c r="L308" s="66"/>
      <c r="M308" s="138"/>
      <c r="N308" s="138"/>
      <c r="O308" s="148"/>
      <c r="P308" s="138"/>
      <c r="R308" s="65"/>
      <c r="S308" s="65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R308" s="67"/>
      <c r="AS308" s="67"/>
      <c r="AU308" s="66"/>
      <c r="AV308" s="66"/>
      <c r="AW308" s="66"/>
      <c r="AX308" s="66"/>
      <c r="AY308" s="70"/>
      <c r="AZ308" s="71">
        <f>SUM(AR307:AZ307)</f>
        <v>51</v>
      </c>
    </row>
    <row r="309" spans="1:52" s="81" customFormat="1" ht="10.199999999999999" x14ac:dyDescent="0.3">
      <c r="A309" s="63" t="s">
        <v>105</v>
      </c>
      <c r="B309" s="80"/>
      <c r="C309" s="80"/>
      <c r="D309" s="80"/>
      <c r="E309" s="80"/>
      <c r="G309" s="139"/>
      <c r="H309" s="140"/>
      <c r="I309" s="141"/>
      <c r="J309" s="142"/>
      <c r="K309" s="80"/>
      <c r="L309" s="80"/>
      <c r="M309" s="143"/>
      <c r="N309" s="143"/>
      <c r="O309" s="149"/>
      <c r="P309" s="68" t="s">
        <v>105</v>
      </c>
      <c r="Q309" s="79"/>
      <c r="R309" s="48"/>
      <c r="S309" s="48">
        <v>3</v>
      </c>
      <c r="T309" s="48">
        <v>34</v>
      </c>
      <c r="U309" s="48">
        <v>12</v>
      </c>
      <c r="V309" s="48">
        <v>12</v>
      </c>
      <c r="W309" s="48">
        <v>12</v>
      </c>
      <c r="X309" s="48">
        <v>12</v>
      </c>
      <c r="Y309" s="48">
        <v>12</v>
      </c>
      <c r="Z309" s="48">
        <v>12</v>
      </c>
      <c r="AA309" s="48">
        <v>12</v>
      </c>
      <c r="AB309" s="48">
        <v>12</v>
      </c>
      <c r="AC309" s="48">
        <v>12</v>
      </c>
      <c r="AD309" s="48">
        <v>12</v>
      </c>
      <c r="AE309" s="48">
        <v>12</v>
      </c>
      <c r="AF309" s="48">
        <v>12</v>
      </c>
      <c r="AG309" s="48">
        <v>8</v>
      </c>
      <c r="AH309" s="48">
        <v>8</v>
      </c>
      <c r="AI309" s="48">
        <v>12</v>
      </c>
      <c r="AJ309" s="48">
        <v>4</v>
      </c>
      <c r="AK309" s="48">
        <v>5</v>
      </c>
      <c r="AL309" s="48">
        <v>4</v>
      </c>
      <c r="AM309" s="48">
        <v>2</v>
      </c>
      <c r="AN309" s="48">
        <v>6</v>
      </c>
      <c r="AO309" s="48">
        <v>6</v>
      </c>
      <c r="AP309" s="48">
        <v>6</v>
      </c>
      <c r="AQ309" s="48">
        <v>6</v>
      </c>
      <c r="AR309" s="80"/>
      <c r="AS309" s="80"/>
      <c r="AT309" s="80"/>
      <c r="AU309" s="80"/>
      <c r="AV309" s="80"/>
      <c r="AW309" s="80"/>
      <c r="AX309" s="80"/>
      <c r="AY309" s="80"/>
      <c r="AZ309" s="80"/>
    </row>
    <row r="310" spans="1:52" s="46" customFormat="1" x14ac:dyDescent="0.3">
      <c r="A310" s="73"/>
      <c r="B310" s="72"/>
      <c r="C310" s="72"/>
      <c r="D310" s="72"/>
      <c r="E310" s="72"/>
      <c r="F310" s="73"/>
      <c r="G310" s="74"/>
      <c r="H310" s="75"/>
      <c r="I310" s="76"/>
      <c r="J310" s="77"/>
      <c r="K310" s="72"/>
      <c r="L310" s="72"/>
      <c r="M310" s="78"/>
      <c r="N310" s="78"/>
      <c r="O310" s="150"/>
      <c r="P310" s="78"/>
      <c r="Q310" s="81"/>
      <c r="R310" s="82"/>
      <c r="S310" s="82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64"/>
      <c r="AM310" s="64"/>
      <c r="AN310" s="64"/>
      <c r="AO310" s="69"/>
      <c r="AP310" s="68" t="s">
        <v>47</v>
      </c>
      <c r="AQ310" s="183">
        <f>+BA5</f>
        <v>51</v>
      </c>
      <c r="AR310" s="80"/>
      <c r="AS310" s="80"/>
      <c r="AT310" s="80"/>
      <c r="AU310" s="80"/>
      <c r="AV310" s="80"/>
      <c r="AW310" s="80"/>
      <c r="AX310" s="80"/>
      <c r="AY310" s="80"/>
      <c r="AZ310" s="80"/>
    </row>
    <row r="311" spans="1:52" s="46" customFormat="1" x14ac:dyDescent="0.3">
      <c r="A311" s="73"/>
      <c r="B311" s="72"/>
      <c r="C311" s="72"/>
      <c r="D311" s="72"/>
      <c r="E311" s="72"/>
      <c r="F311" s="73"/>
      <c r="G311" s="74"/>
      <c r="H311" s="75"/>
      <c r="I311" s="76"/>
      <c r="J311" s="72"/>
      <c r="K311" s="157" t="s">
        <v>171</v>
      </c>
      <c r="L311" s="231" t="s">
        <v>172</v>
      </c>
      <c r="M311" s="232" t="s">
        <v>208</v>
      </c>
      <c r="N311" s="233"/>
      <c r="O311" s="234"/>
      <c r="P311" s="235"/>
      <c r="Q311" s="236"/>
      <c r="R311" s="82"/>
      <c r="S311" s="82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70" t="s">
        <v>178</v>
      </c>
      <c r="AQ311" s="139">
        <f>SUM(Q307:AQ307)</f>
        <v>25</v>
      </c>
      <c r="AR311" s="80"/>
      <c r="AS311" s="80"/>
      <c r="AT311" s="80"/>
      <c r="AU311" s="80"/>
      <c r="AV311" s="80"/>
      <c r="AW311" s="80"/>
      <c r="AX311" s="80"/>
      <c r="AY311" s="80"/>
      <c r="AZ311" s="80"/>
    </row>
    <row r="312" spans="1:52" s="46" customFormat="1" x14ac:dyDescent="0.3">
      <c r="A312" s="73"/>
      <c r="B312" s="72"/>
      <c r="C312" s="72"/>
      <c r="D312" s="72"/>
      <c r="E312" s="72"/>
      <c r="F312" s="73"/>
      <c r="G312" s="74"/>
      <c r="H312" s="75"/>
      <c r="I312" s="76"/>
      <c r="J312" s="77"/>
      <c r="K312" s="237" t="s">
        <v>207</v>
      </c>
      <c r="L312" s="158" t="s">
        <v>167</v>
      </c>
      <c r="M312" s="159" t="s">
        <v>168</v>
      </c>
      <c r="N312" s="159" t="s">
        <v>169</v>
      </c>
      <c r="O312" s="179" t="s">
        <v>170</v>
      </c>
      <c r="P312" s="78"/>
      <c r="Q312" s="81"/>
      <c r="R312" s="82"/>
      <c r="S312" s="82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70" t="s">
        <v>179</v>
      </c>
      <c r="AQ312" s="184">
        <f>+AQ310-AQ311</f>
        <v>26</v>
      </c>
      <c r="AR312" s="80"/>
      <c r="AS312" s="80"/>
      <c r="AT312" s="80"/>
      <c r="AU312" s="80"/>
      <c r="AV312" s="80"/>
      <c r="AW312" s="80"/>
      <c r="AX312" s="80"/>
      <c r="AY312" s="80"/>
      <c r="AZ312" s="80"/>
    </row>
    <row r="313" spans="1:52" s="46" customFormat="1" x14ac:dyDescent="0.3">
      <c r="A313" s="73"/>
      <c r="B313" s="72"/>
      <c r="C313" s="72"/>
      <c r="D313" s="72"/>
      <c r="E313" s="72"/>
      <c r="F313" s="73"/>
      <c r="G313" s="74"/>
      <c r="H313" s="75"/>
      <c r="I313" s="76"/>
      <c r="J313" s="77"/>
      <c r="K313" s="185" t="s">
        <v>183</v>
      </c>
      <c r="L313" s="72" t="s">
        <v>175</v>
      </c>
      <c r="M313" s="212">
        <v>41125</v>
      </c>
      <c r="N313" s="78"/>
      <c r="O313" s="150">
        <f>SUM(O7:O9)</f>
        <v>240</v>
      </c>
      <c r="P313" s="78"/>
      <c r="Q313" s="81"/>
      <c r="R313" s="82"/>
      <c r="S313" s="82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</row>
    <row r="314" spans="1:52" s="46" customFormat="1" x14ac:dyDescent="0.3">
      <c r="A314" s="73"/>
      <c r="B314" s="72"/>
      <c r="C314" s="72"/>
      <c r="D314" s="72"/>
      <c r="E314" s="72"/>
      <c r="F314" s="73"/>
      <c r="G314" s="74"/>
      <c r="H314" s="75"/>
      <c r="I314" s="76"/>
      <c r="J314" s="77"/>
      <c r="K314" s="185" t="s">
        <v>184</v>
      </c>
      <c r="L314" s="72" t="s">
        <v>175</v>
      </c>
      <c r="M314" s="212">
        <v>41151</v>
      </c>
      <c r="N314" s="78"/>
      <c r="O314" s="150">
        <f>SUM(O10:O26)</f>
        <v>1126.01</v>
      </c>
      <c r="P314" s="78"/>
      <c r="Q314" s="81"/>
      <c r="R314" s="82"/>
      <c r="S314" s="82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</row>
    <row r="315" spans="1:52" s="46" customFormat="1" x14ac:dyDescent="0.3">
      <c r="A315" s="73"/>
      <c r="B315" s="72"/>
      <c r="C315" s="72"/>
      <c r="D315" s="72"/>
      <c r="E315" s="72"/>
      <c r="F315" s="73"/>
      <c r="G315" s="74"/>
      <c r="H315" s="75"/>
      <c r="I315" s="76"/>
      <c r="J315" s="77"/>
      <c r="K315" s="185" t="s">
        <v>185</v>
      </c>
      <c r="L315" s="72" t="s">
        <v>175</v>
      </c>
      <c r="M315" s="212">
        <v>41155</v>
      </c>
      <c r="N315" s="78"/>
      <c r="O315" s="150">
        <f>SUM(O27:O46)</f>
        <v>1670</v>
      </c>
      <c r="P315" s="78"/>
      <c r="Q315" s="81"/>
      <c r="R315" s="82"/>
      <c r="S315" s="82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</row>
    <row r="316" spans="1:52" s="46" customFormat="1" x14ac:dyDescent="0.3">
      <c r="A316" s="73"/>
      <c r="B316" s="72"/>
      <c r="C316" s="72"/>
      <c r="D316" s="72"/>
      <c r="E316" s="72"/>
      <c r="F316" s="73"/>
      <c r="G316" s="74"/>
      <c r="H316" s="75"/>
      <c r="I316" s="76"/>
      <c r="J316" s="77"/>
      <c r="K316" s="185" t="s">
        <v>186</v>
      </c>
      <c r="L316" s="72"/>
      <c r="M316" s="212"/>
      <c r="N316" s="78"/>
      <c r="O316" s="150"/>
      <c r="P316" s="78"/>
      <c r="Q316" s="81"/>
      <c r="R316" s="82"/>
      <c r="S316" s="82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</row>
    <row r="317" spans="1:52" s="46" customFormat="1" x14ac:dyDescent="0.3">
      <c r="A317" s="73"/>
      <c r="B317" s="72"/>
      <c r="C317" s="72"/>
      <c r="D317" s="72"/>
      <c r="E317" s="72"/>
      <c r="F317" s="73"/>
      <c r="G317" s="74"/>
      <c r="H317" s="75"/>
      <c r="I317" s="76"/>
      <c r="J317" s="77"/>
      <c r="K317" s="185"/>
      <c r="L317" s="72"/>
      <c r="M317" s="212"/>
      <c r="N317" s="78"/>
      <c r="O317" s="150"/>
      <c r="P317" s="78"/>
      <c r="Q317" s="81"/>
      <c r="R317" s="82"/>
      <c r="S317" s="82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</row>
    <row r="318" spans="1:52" s="46" customFormat="1" x14ac:dyDescent="0.3">
      <c r="A318" s="73"/>
      <c r="B318" s="72"/>
      <c r="C318" s="72"/>
      <c r="D318" s="72"/>
      <c r="E318" s="72"/>
      <c r="F318" s="73"/>
      <c r="G318" s="74"/>
      <c r="H318" s="75"/>
      <c r="I318" s="76"/>
      <c r="J318" s="77"/>
      <c r="K318" s="185"/>
      <c r="L318" s="72"/>
      <c r="M318" s="212"/>
      <c r="N318" s="78"/>
      <c r="O318" s="150"/>
      <c r="P318" s="78"/>
      <c r="Q318" s="81"/>
      <c r="R318" s="82"/>
      <c r="S318" s="82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</row>
    <row r="319" spans="1:52" s="46" customFormat="1" x14ac:dyDescent="0.3">
      <c r="A319" s="73"/>
      <c r="B319" s="72"/>
      <c r="C319" s="72"/>
      <c r="D319" s="72"/>
      <c r="E319" s="72"/>
      <c r="F319" s="73"/>
      <c r="G319" s="74"/>
      <c r="H319" s="75"/>
      <c r="I319" s="76"/>
      <c r="J319" s="77"/>
      <c r="K319" s="185"/>
      <c r="L319" s="72"/>
      <c r="M319" s="78"/>
      <c r="N319" s="78"/>
      <c r="O319" s="150"/>
      <c r="P319" s="78"/>
      <c r="Q319" s="81"/>
      <c r="R319" s="82"/>
      <c r="S319" s="82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</row>
    <row r="320" spans="1:52" s="46" customFormat="1" x14ac:dyDescent="0.3">
      <c r="A320" s="73"/>
      <c r="B320" s="72"/>
      <c r="C320" s="72"/>
      <c r="D320" s="72"/>
      <c r="E320" s="72"/>
      <c r="F320" s="73"/>
      <c r="G320" s="74"/>
      <c r="H320" s="75"/>
      <c r="I320" s="76"/>
      <c r="J320" s="77"/>
      <c r="K320" s="185"/>
      <c r="L320" s="72"/>
      <c r="M320" s="78"/>
      <c r="N320" s="78"/>
      <c r="O320" s="150"/>
      <c r="P320" s="78"/>
      <c r="Q320" s="81"/>
      <c r="R320" s="82"/>
      <c r="S320" s="82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</row>
    <row r="321" spans="1:52" s="46" customFormat="1" x14ac:dyDescent="0.3">
      <c r="A321" s="73"/>
      <c r="B321" s="72"/>
      <c r="C321" s="72"/>
      <c r="D321" s="72"/>
      <c r="E321" s="72"/>
      <c r="F321" s="73"/>
      <c r="G321" s="74"/>
      <c r="H321" s="75"/>
      <c r="I321" s="76"/>
      <c r="J321" s="77"/>
      <c r="K321" s="185"/>
      <c r="L321" s="72"/>
      <c r="M321" s="78"/>
      <c r="N321" s="78"/>
      <c r="O321" s="150"/>
      <c r="P321" s="78"/>
      <c r="Q321" s="81"/>
      <c r="R321" s="82"/>
      <c r="S321" s="82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</row>
    <row r="322" spans="1:52" s="46" customFormat="1" x14ac:dyDescent="0.3">
      <c r="A322" s="73"/>
      <c r="B322" s="72"/>
      <c r="C322" s="72"/>
      <c r="D322" s="72"/>
      <c r="E322" s="72"/>
      <c r="F322" s="73"/>
      <c r="G322" s="74"/>
      <c r="H322" s="75"/>
      <c r="I322" s="76"/>
      <c r="J322" s="77"/>
      <c r="K322" s="72"/>
      <c r="L322" s="72"/>
      <c r="M322" s="78"/>
      <c r="N322" s="78"/>
      <c r="O322" s="150"/>
      <c r="P322" s="78"/>
      <c r="Q322" s="81"/>
      <c r="R322" s="82"/>
      <c r="S322" s="82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</row>
    <row r="323" spans="1:52" s="46" customFormat="1" x14ac:dyDescent="0.3">
      <c r="A323" s="73"/>
      <c r="B323" s="72"/>
      <c r="C323" s="72"/>
      <c r="D323" s="72"/>
      <c r="E323" s="72"/>
      <c r="F323" s="73"/>
      <c r="G323" s="74"/>
      <c r="H323" s="75"/>
      <c r="I323" s="76"/>
      <c r="J323" s="77"/>
      <c r="K323" s="72"/>
      <c r="L323" s="72"/>
      <c r="M323" s="78"/>
      <c r="N323" s="78"/>
      <c r="O323" s="150"/>
      <c r="P323" s="78"/>
      <c r="Q323" s="81"/>
      <c r="R323" s="82"/>
      <c r="S323" s="82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</row>
    <row r="324" spans="1:52" s="46" customFormat="1" x14ac:dyDescent="0.3">
      <c r="A324" s="73"/>
      <c r="B324" s="72"/>
      <c r="C324" s="72"/>
      <c r="D324" s="72"/>
      <c r="E324" s="72"/>
      <c r="F324" s="73"/>
      <c r="G324" s="74"/>
      <c r="H324" s="75"/>
      <c r="I324" s="76"/>
      <c r="J324" s="77"/>
      <c r="K324" s="72"/>
      <c r="L324" s="72"/>
      <c r="M324" s="78"/>
      <c r="N324" s="78"/>
      <c r="O324" s="150"/>
      <c r="P324" s="78"/>
      <c r="Q324" s="81"/>
      <c r="R324" s="82"/>
      <c r="S324" s="82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</row>
    <row r="325" spans="1:52" s="46" customFormat="1" x14ac:dyDescent="0.3">
      <c r="A325" s="73"/>
      <c r="B325" s="72"/>
      <c r="C325" s="72"/>
      <c r="D325" s="72"/>
      <c r="E325" s="72"/>
      <c r="F325" s="73"/>
      <c r="G325" s="74"/>
      <c r="H325" s="75"/>
      <c r="I325" s="76"/>
      <c r="J325" s="77"/>
      <c r="K325" s="72"/>
      <c r="L325" s="72"/>
      <c r="M325" s="78"/>
      <c r="N325" s="78"/>
      <c r="O325" s="150"/>
      <c r="P325" s="78"/>
      <c r="Q325" s="81"/>
      <c r="R325" s="82"/>
      <c r="S325" s="82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</row>
  </sheetData>
  <sheetProtection password="CFD1" sheet="1" objects="1" scenarios="1" formatCells="0" formatColumns="0" formatRows="0" insertColumns="0" insertRows="0" selectLockedCells="1" sort="0"/>
  <sortState ref="A1:BB313">
    <sortCondition ref="O7:O56"/>
  </sortState>
  <mergeCells count="1">
    <mergeCell ref="AR2:AZ2"/>
  </mergeCells>
  <conditionalFormatting sqref="O7:P7 P8:P306 O8:O307">
    <cfRule type="expression" dxfId="3" priority="9">
      <formula>$O7&lt;&gt;$N7</formula>
    </cfRule>
  </conditionalFormatting>
  <conditionalFormatting sqref="AR7:AZ307">
    <cfRule type="cellIs" dxfId="2" priority="3" operator="greaterThan">
      <formula>0</formula>
    </cfRule>
  </conditionalFormatting>
  <conditionalFormatting sqref="Q7:AO306">
    <cfRule type="cellIs" dxfId="1" priority="2" operator="greaterThan">
      <formula>0</formula>
    </cfRule>
  </conditionalFormatting>
  <conditionalFormatting sqref="AP7:AQ306">
    <cfRule type="cellIs" dxfId="0" priority="1" operator="greaterThan">
      <formula>0</formula>
    </cfRule>
  </conditionalFormatting>
  <dataValidations count="6">
    <dataValidation type="list" allowBlank="1" showInputMessage="1" showErrorMessage="1" sqref="K7:K307">
      <formula1>Reasons</formula1>
    </dataValidation>
    <dataValidation allowBlank="1" showInputMessage="1" showErrorMessage="1" prompt="First &amp; Last" sqref="A7:A306"/>
    <dataValidation allowBlank="1" showInputMessage="1" showErrorMessage="1" prompt="Only enter only &quot;1&quot; per row in ONLY one column" sqref="Q7:AQ306"/>
    <dataValidation allowBlank="1" showInputMessage="1" showErrorMessage="1" prompt="If Child or Kid Leave Blank" sqref="D27:D32 D7:G26 E27:G306 D34:D306 B7:C306"/>
    <dataValidation allowBlank="1" showInputMessage="1" showErrorMessage="1" prompt="Enter Clean Date or the number zero." sqref="H7:H306"/>
    <dataValidation type="decimal" operator="greaterThanOrEqual" allowBlank="1" showInputMessage="1" showErrorMessage="1" prompt="Enter only Positve Numbers_x000a_Total Paid Formula will Subtract_x000a_" sqref="L7:L307">
      <formula1>0</formula1>
    </dataValidation>
  </dataValidations>
  <pageMargins left="0.7" right="0.7" top="0.75" bottom="0.75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9" sqref="A9"/>
    </sheetView>
  </sheetViews>
  <sheetFormatPr defaultRowHeight="14.4" x14ac:dyDescent="0.3"/>
  <cols>
    <col min="1" max="2" width="15.6640625" customWidth="1"/>
  </cols>
  <sheetData>
    <row r="1" spans="1:2" x14ac:dyDescent="0.3">
      <c r="A1" t="s">
        <v>42</v>
      </c>
      <c r="B1" t="s">
        <v>42</v>
      </c>
    </row>
    <row r="2" spans="1:2" x14ac:dyDescent="0.3">
      <c r="A2" t="s">
        <v>107</v>
      </c>
      <c r="B2" t="s">
        <v>39</v>
      </c>
    </row>
    <row r="3" spans="1:2" x14ac:dyDescent="0.3">
      <c r="A3" t="s">
        <v>108</v>
      </c>
    </row>
    <row r="4" spans="1:2" x14ac:dyDescent="0.3">
      <c r="A4" t="s">
        <v>40</v>
      </c>
    </row>
    <row r="5" spans="1:2" x14ac:dyDescent="0.3">
      <c r="A5" t="s">
        <v>39</v>
      </c>
      <c r="B5" t="s">
        <v>38</v>
      </c>
    </row>
    <row r="6" spans="1:2" x14ac:dyDescent="0.3">
      <c r="A6" t="s">
        <v>38</v>
      </c>
      <c r="B6" t="s">
        <v>40</v>
      </c>
    </row>
    <row r="7" spans="1:2" x14ac:dyDescent="0.3">
      <c r="A7" t="s">
        <v>10</v>
      </c>
      <c r="B7" t="s">
        <v>10</v>
      </c>
    </row>
    <row r="8" spans="1:2" x14ac:dyDescent="0.3">
      <c r="A8" t="s">
        <v>100</v>
      </c>
      <c r="B8" t="s">
        <v>41</v>
      </c>
    </row>
    <row r="9" spans="1:2" x14ac:dyDescent="0.3">
      <c r="A9" t="s">
        <v>114</v>
      </c>
    </row>
    <row r="10" spans="1:2" x14ac:dyDescent="0.3">
      <c r="A10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Reasons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2012-08-21T00:16:37Z</dcterms:created>
  <dcterms:modified xsi:type="dcterms:W3CDTF">2012-09-06T02:25:58Z</dcterms:modified>
</cp:coreProperties>
</file>